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ed3dc2337de05e/Documents AASK/MCDOWELL CONSERVANCY/"/>
    </mc:Choice>
  </mc:AlternateContent>
  <xr:revisionPtr revIDLastSave="6" documentId="8_{97A7D532-8B6B-496F-AF2D-4A6885DAF65F}" xr6:coauthVersionLast="47" xr6:coauthVersionMax="47" xr10:uidLastSave="{1B3B2DCC-023F-412D-8382-26DDED63F021}"/>
  <bookViews>
    <workbookView xWindow="-98" yWindow="-98" windowWidth="21795" windowHeight="13875" xr2:uid="{8E310684-0D63-4CB7-9602-A142E03F49B8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9" i="1"/>
  <c r="E106" i="1"/>
  <c r="E149" i="1"/>
  <c r="E14" i="1"/>
  <c r="E152" i="1"/>
  <c r="G106" i="1"/>
  <c r="G149" i="1"/>
  <c r="G14" i="1"/>
  <c r="G152" i="1"/>
  <c r="I149" i="1"/>
  <c r="I14" i="1"/>
  <c r="I106" i="1"/>
  <c r="I152" i="1"/>
  <c r="B14" i="1"/>
  <c r="B95" i="1"/>
  <c r="B106" i="1"/>
  <c r="B149" i="1"/>
  <c r="B152" i="1"/>
  <c r="J153" i="1"/>
  <c r="J19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09" i="1"/>
  <c r="J149" i="1"/>
  <c r="J6" i="1"/>
  <c r="J7" i="1"/>
  <c r="J8" i="1"/>
  <c r="J9" i="1"/>
  <c r="J10" i="1"/>
  <c r="J11" i="1"/>
  <c r="J12" i="1"/>
  <c r="J13" i="1"/>
  <c r="J14" i="1"/>
  <c r="J152" i="1"/>
  <c r="J150" i="1"/>
  <c r="J107" i="1"/>
  <c r="J15" i="1"/>
</calcChain>
</file>

<file path=xl/sharedStrings.xml><?xml version="1.0" encoding="utf-8"?>
<sst xmlns="http://schemas.openxmlformats.org/spreadsheetml/2006/main" count="298" uniqueCount="158">
  <si>
    <t>Trail Length</t>
  </si>
  <si>
    <t>Region</t>
  </si>
  <si>
    <t>Trail Name</t>
  </si>
  <si>
    <t>Miles</t>
  </si>
  <si>
    <t>County park connectors</t>
  </si>
  <si>
    <t>Central</t>
  </si>
  <si>
    <t>Gooseneck</t>
  </si>
  <si>
    <t>Gooseneck equestrian access</t>
  </si>
  <si>
    <t>Redbird</t>
  </si>
  <si>
    <t xml:space="preserve">Saguaro Nest </t>
  </si>
  <si>
    <t>Service Road #1</t>
  </si>
  <si>
    <t>Service Road #2</t>
  </si>
  <si>
    <t>Service Road #3</t>
  </si>
  <si>
    <t xml:space="preserve">114th St </t>
  </si>
  <si>
    <t>Northern</t>
  </si>
  <si>
    <t>118th St</t>
  </si>
  <si>
    <t>136th St Express</t>
  </si>
  <si>
    <t>Alma School Road Community Access</t>
  </si>
  <si>
    <t>Amphitheater spur</t>
  </si>
  <si>
    <t>Asher Hills Connector to 136 Trail</t>
  </si>
  <si>
    <t>Axle Grease</t>
  </si>
  <si>
    <t>Axle Grease to HV65</t>
  </si>
  <si>
    <t>Axle Grease to HW40</t>
  </si>
  <si>
    <t>Axle Grease to RH11</t>
  </si>
  <si>
    <t>Balanced Rock</t>
  </si>
  <si>
    <t>Barb's</t>
  </si>
  <si>
    <t>Basalt Ridge</t>
  </si>
  <si>
    <t>Black Hill</t>
  </si>
  <si>
    <t>Bootlegger</t>
  </si>
  <si>
    <t>Branding Iron</t>
  </si>
  <si>
    <t>Broken Spoke</t>
  </si>
  <si>
    <t>Brown's Mountain</t>
  </si>
  <si>
    <t>Brown's Ranch Road</t>
  </si>
  <si>
    <t>Brown's Summit Spur</t>
  </si>
  <si>
    <t>Buckshot</t>
  </si>
  <si>
    <t>Cholla Mtn Loop</t>
  </si>
  <si>
    <t>Chuck Wagon</t>
  </si>
  <si>
    <t>Cloudburst</t>
  </si>
  <si>
    <t>Camino Campana Interpretive Trail</t>
  </si>
  <si>
    <t>Cone Mountain</t>
  </si>
  <si>
    <t>Corral</t>
  </si>
  <si>
    <t>Cow Poke</t>
  </si>
  <si>
    <t>Coyote Canyon</t>
  </si>
  <si>
    <t>Dare A Sara</t>
  </si>
  <si>
    <t>Desperado Trail</t>
  </si>
  <si>
    <t>Dixileta</t>
  </si>
  <si>
    <t>Dove Valley</t>
  </si>
  <si>
    <t>Dry Gulch</t>
  </si>
  <si>
    <t>East Montgomery Road Access from 136 trail</t>
  </si>
  <si>
    <t>Granite Mtn Loop</t>
  </si>
  <si>
    <t>Hackamore</t>
  </si>
  <si>
    <t>Hawknest</t>
  </si>
  <si>
    <t>High Desert</t>
  </si>
  <si>
    <t>Jane Rau</t>
  </si>
  <si>
    <t>Latigo</t>
  </si>
  <si>
    <t>Malpais</t>
  </si>
  <si>
    <t>Maverick</t>
  </si>
  <si>
    <t>Maverick to Cholla Mtn Loop Connector</t>
  </si>
  <si>
    <t>Montgomery St to 136th</t>
  </si>
  <si>
    <t>Monument</t>
  </si>
  <si>
    <t>Morning Vista</t>
  </si>
  <si>
    <t xml:space="preserve">North Diablo </t>
  </si>
  <si>
    <t>North Diablo Loop</t>
  </si>
  <si>
    <t>Old Camp</t>
  </si>
  <si>
    <t>Old Paint Wash</t>
  </si>
  <si>
    <t>Owl Hoot Trail</t>
  </si>
  <si>
    <t>Powerline Road #1</t>
  </si>
  <si>
    <t>Powerline Road #2</t>
  </si>
  <si>
    <t>Rawhide Wash</t>
  </si>
  <si>
    <t>Renegade</t>
  </si>
  <si>
    <t>Rock Tank Trail</t>
  </si>
  <si>
    <t>Rustler</t>
  </si>
  <si>
    <t>Saddlehorn</t>
  </si>
  <si>
    <t>Scenic View</t>
  </si>
  <si>
    <t>Scorpion</t>
  </si>
  <si>
    <t>Scorpion Point</t>
  </si>
  <si>
    <t>Service Road #4 Black Hills/Dixileta connector</t>
  </si>
  <si>
    <t>Service Road Btwn AG1 &amp; HW35</t>
  </si>
  <si>
    <t>Sidewinder</t>
  </si>
  <si>
    <t>Snake Eyes</t>
  </si>
  <si>
    <t>Soapberry Wash</t>
  </si>
  <si>
    <t>Soapberry Wash Bypass</t>
  </si>
  <si>
    <t xml:space="preserve">South Diablo </t>
  </si>
  <si>
    <t>Stagecoach</t>
  </si>
  <si>
    <t>Stagecoach Pass Road Access</t>
  </si>
  <si>
    <t>Sunset vista</t>
  </si>
  <si>
    <t>Sunset vista spur</t>
  </si>
  <si>
    <t>Tarantula</t>
  </si>
  <si>
    <t>The Divide</t>
  </si>
  <si>
    <t>Turpentine</t>
  </si>
  <si>
    <t>UnNamed Connector SoapBerry Wash bypass and Renegade</t>
  </si>
  <si>
    <t>UnNamed Trail between HV58 &amp;HV55</t>
  </si>
  <si>
    <t>UnNamed Technical Trails around Sidewinder</t>
  </si>
  <si>
    <t>Upper Ranch</t>
  </si>
  <si>
    <t>Vaquero</t>
  </si>
  <si>
    <t xml:space="preserve">Via Dona </t>
  </si>
  <si>
    <t>Watershed</t>
  </si>
  <si>
    <t>Western Express</t>
  </si>
  <si>
    <t>Whiskey Bottle</t>
  </si>
  <si>
    <t>Wrangler</t>
  </si>
  <si>
    <t>Yucca</t>
  </si>
  <si>
    <t>104th Street</t>
  </si>
  <si>
    <t>Southern</t>
  </si>
  <si>
    <t>136th Street Spur</t>
  </si>
  <si>
    <t>Anasazi Spur</t>
  </si>
  <si>
    <t>Andrews-Kinsey</t>
  </si>
  <si>
    <t>Bajada Nature Trail</t>
  </si>
  <si>
    <t>Bell Pass</t>
  </si>
  <si>
    <t>Caballo</t>
  </si>
  <si>
    <t>Crossover</t>
  </si>
  <si>
    <t>Desert Park</t>
  </si>
  <si>
    <t>East End</t>
  </si>
  <si>
    <t xml:space="preserve">Equestrian Bypass </t>
  </si>
  <si>
    <t>Feldspar</t>
  </si>
  <si>
    <t>Gateway Loop</t>
  </si>
  <si>
    <t>Horseshoe</t>
  </si>
  <si>
    <t>Kovach Family Nature trail</t>
  </si>
  <si>
    <t>Levee</t>
  </si>
  <si>
    <t>Lookout</t>
  </si>
  <si>
    <t xml:space="preserve">Lost Dog Wash </t>
  </si>
  <si>
    <t>Marcus Landslide</t>
  </si>
  <si>
    <t>Mesquite Canyon</t>
  </si>
  <si>
    <t xml:space="preserve">Old Jeep </t>
  </si>
  <si>
    <t>Paradise</t>
  </si>
  <si>
    <t>Prospector</t>
  </si>
  <si>
    <t>Quartz</t>
  </si>
  <si>
    <t>Ringtail</t>
  </si>
  <si>
    <t>Rock Knob</t>
  </si>
  <si>
    <t>Saguaro Loop</t>
  </si>
  <si>
    <t>Saguaro Trail</t>
  </si>
  <si>
    <t>Sunrise</t>
  </si>
  <si>
    <t>Sunrise equestrian access</t>
  </si>
  <si>
    <t>Sunrise Peak spur</t>
  </si>
  <si>
    <t>Taliesin</t>
  </si>
  <si>
    <t>Thompson Peak Rd</t>
  </si>
  <si>
    <t>Tom's Thumb</t>
  </si>
  <si>
    <t>Tom's Thumb Community Access</t>
  </si>
  <si>
    <t>Tom's Thumb spur</t>
  </si>
  <si>
    <t>West World</t>
  </si>
  <si>
    <t>Windgate Pass</t>
  </si>
  <si>
    <t>Windmill</t>
  </si>
  <si>
    <t>Tom's Thumb equestrian</t>
  </si>
  <si>
    <t xml:space="preserve">Southern </t>
  </si>
  <si>
    <t>Hike Date1</t>
  </si>
  <si>
    <t>Hike Date 2</t>
  </si>
  <si>
    <t xml:space="preserve">Hike Date 3 </t>
  </si>
  <si>
    <t>Length Remaining</t>
  </si>
  <si>
    <t xml:space="preserve">    Central Totals</t>
  </si>
  <si>
    <t xml:space="preserve">    % Complete</t>
  </si>
  <si>
    <t>If Needed</t>
  </si>
  <si>
    <t xml:space="preserve">    Northern Totals</t>
  </si>
  <si>
    <t xml:space="preserve">    Southern Totals</t>
  </si>
  <si>
    <t xml:space="preserve">   % Complete</t>
  </si>
  <si>
    <t xml:space="preserve">    All Trails Totals</t>
  </si>
  <si>
    <t>* NOTE: Record each Hike Date and the Mileage for each Trail that day --- the Worksheet will calculate the Miles Remaining for each Trail</t>
  </si>
  <si>
    <t>For: (Your Name)</t>
  </si>
  <si>
    <t xml:space="preserve">                   There are a few sample entries below ----- backspace/delete those when you are ready to start.</t>
  </si>
  <si>
    <t>Browns's Ranch Interpretive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</si>
</sst>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6"/>
      <color theme="1"/>
      <name val="Garamond"/>
      <family val="1"/>
    </font>
    <font>
      <u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Aptos Narrow"/>
      <family val="2"/>
      <scheme val="minor"/>
    </font>
    <font>
      <b/>
      <u/>
      <sz val="14"/>
      <name val="Garamond"/>
      <family val="1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8" fillId="0" borderId="0" xfId="0" applyFont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/>
    <xf numFmtId="164" fontId="9" fillId="0" borderId="5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0" borderId="7" xfId="0" applyFont="1" applyBorder="1"/>
    <xf numFmtId="164" fontId="10" fillId="0" borderId="8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2" fillId="0" borderId="10" xfId="0" applyFont="1" applyBorder="1"/>
    <xf numFmtId="164" fontId="10" fillId="0" borderId="11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164" fontId="10" fillId="0" borderId="15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2" fillId="0" borderId="16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15" xfId="0" applyNumberForma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4" fillId="0" borderId="2" xfId="2" applyFont="1" applyBorder="1"/>
    <xf numFmtId="164" fontId="14" fillId="0" borderId="2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</cellXfs>
  <cellStyles count="3">
    <cellStyle name="Normal" xfId="0" builtinId="0"/>
    <cellStyle name="Normal 2" xfId="2" xr:uid="{E9939CA0-1D9F-4AC8-A02F-057CD651363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7B31-2CFD-4E88-B306-37A2D287CD17}">
  <sheetPr>
    <pageSetUpPr fitToPage="1"/>
  </sheetPr>
  <dimension ref="A1:K153"/>
  <sheetViews>
    <sheetView tabSelected="1" workbookViewId="0">
      <selection activeCell="B106" sqref="B106"/>
    </sheetView>
  </sheetViews>
  <sheetFormatPr defaultRowHeight="14.25" x14ac:dyDescent="0.45"/>
  <cols>
    <col min="1" max="1" width="51.46484375" bestFit="1" customWidth="1"/>
    <col min="2" max="2" width="12.46484375" customWidth="1"/>
    <col min="3" max="3" width="11.53125" style="11" customWidth="1"/>
    <col min="4" max="4" width="14.33203125" style="11" customWidth="1"/>
    <col min="5" max="5" width="9.1328125" style="11" customWidth="1"/>
    <col min="6" max="6" width="14.86328125" style="11" customWidth="1"/>
    <col min="7" max="7" width="9.73046875" style="11" customWidth="1"/>
    <col min="8" max="8" width="14.73046875" style="11" customWidth="1"/>
    <col min="9" max="9" width="9.9296875" style="11" customWidth="1"/>
    <col min="10" max="10" width="17.796875" style="11" customWidth="1"/>
    <col min="11" max="11" width="11.1328125" customWidth="1"/>
  </cols>
  <sheetData>
    <row r="1" spans="1:11" ht="15" customHeight="1" x14ac:dyDescent="0.5">
      <c r="B1" s="79" t="s">
        <v>154</v>
      </c>
      <c r="C1" s="80"/>
      <c r="D1" s="80"/>
      <c r="E1" s="80"/>
      <c r="F1" s="80"/>
      <c r="G1" s="80"/>
      <c r="H1" s="80"/>
      <c r="I1" s="80"/>
      <c r="J1" s="80"/>
    </row>
    <row r="2" spans="1:11" ht="15" customHeight="1" thickBot="1" x14ac:dyDescent="0.55000000000000004">
      <c r="B2" s="81" t="s">
        <v>156</v>
      </c>
      <c r="C2" s="82"/>
      <c r="D2" s="82"/>
      <c r="E2" s="82"/>
      <c r="F2" s="82"/>
      <c r="G2" s="82"/>
      <c r="H2" s="82"/>
      <c r="I2" s="82"/>
      <c r="J2" s="80"/>
    </row>
    <row r="3" spans="1:11" ht="19.899999999999999" customHeight="1" thickBot="1" x14ac:dyDescent="0.6">
      <c r="B3" s="71"/>
      <c r="C3" s="72"/>
      <c r="D3" s="72"/>
      <c r="E3" s="72"/>
      <c r="F3" s="73"/>
      <c r="G3" s="74" t="s">
        <v>149</v>
      </c>
      <c r="H3" s="75"/>
      <c r="I3" s="76"/>
      <c r="J3" s="72"/>
    </row>
    <row r="4" spans="1:11" ht="36.4" x14ac:dyDescent="0.6">
      <c r="A4" s="60" t="s">
        <v>155</v>
      </c>
      <c r="B4" s="61" t="s">
        <v>0</v>
      </c>
      <c r="C4" s="62" t="s">
        <v>1</v>
      </c>
      <c r="D4" s="63" t="s">
        <v>143</v>
      </c>
      <c r="E4" s="63" t="s">
        <v>3</v>
      </c>
      <c r="F4" s="64" t="s">
        <v>144</v>
      </c>
      <c r="G4" s="64" t="s">
        <v>3</v>
      </c>
      <c r="H4" s="64" t="s">
        <v>145</v>
      </c>
      <c r="I4" s="64" t="s">
        <v>3</v>
      </c>
      <c r="J4" s="65" t="s">
        <v>146</v>
      </c>
      <c r="K4" s="9"/>
    </row>
    <row r="5" spans="1:11" ht="18" x14ac:dyDescent="0.55000000000000004">
      <c r="A5" s="66" t="s">
        <v>2</v>
      </c>
      <c r="B5" s="67" t="s">
        <v>3</v>
      </c>
      <c r="C5" s="68"/>
      <c r="D5" s="69"/>
      <c r="E5" s="70"/>
      <c r="F5" s="69"/>
      <c r="G5" s="70"/>
      <c r="H5" s="69"/>
      <c r="I5" s="70"/>
      <c r="J5" s="67" t="s">
        <v>3</v>
      </c>
    </row>
    <row r="6" spans="1:11" x14ac:dyDescent="0.45">
      <c r="A6" s="1" t="s">
        <v>4</v>
      </c>
      <c r="B6" s="2">
        <v>0.6</v>
      </c>
      <c r="C6" s="36" t="s">
        <v>5</v>
      </c>
      <c r="D6" s="10"/>
      <c r="E6" s="2"/>
      <c r="F6" s="10"/>
      <c r="G6" s="12"/>
      <c r="H6" s="10"/>
      <c r="I6" s="12"/>
      <c r="J6" s="2">
        <f>SUM(B6-E6-G6-I6)</f>
        <v>0.6</v>
      </c>
    </row>
    <row r="7" spans="1:11" x14ac:dyDescent="0.45">
      <c r="A7" s="1" t="s">
        <v>6</v>
      </c>
      <c r="B7" s="2">
        <v>6.5</v>
      </c>
      <c r="C7" s="36" t="s">
        <v>5</v>
      </c>
      <c r="D7" s="77">
        <v>46039</v>
      </c>
      <c r="E7" s="54">
        <v>3</v>
      </c>
      <c r="F7" s="77">
        <v>46058</v>
      </c>
      <c r="G7" s="54">
        <v>2.5</v>
      </c>
      <c r="H7" s="77">
        <v>46075</v>
      </c>
      <c r="I7" s="54">
        <v>1</v>
      </c>
      <c r="J7" s="54">
        <f>SUM(B7-E7-G7-I7)</f>
        <v>0</v>
      </c>
    </row>
    <row r="8" spans="1:11" x14ac:dyDescent="0.45">
      <c r="A8" s="1" t="s">
        <v>7</v>
      </c>
      <c r="B8" s="2">
        <v>0.2</v>
      </c>
      <c r="C8" s="36" t="s">
        <v>5</v>
      </c>
      <c r="D8" s="10"/>
      <c r="E8" s="12"/>
      <c r="F8" s="10"/>
      <c r="G8" s="12"/>
      <c r="H8" s="10"/>
      <c r="I8" s="12"/>
      <c r="J8" s="2">
        <f t="shared" ref="J8:J75" si="0">SUM(B8-E8-G8-I8)</f>
        <v>0.2</v>
      </c>
    </row>
    <row r="9" spans="1:11" x14ac:dyDescent="0.45">
      <c r="A9" s="1" t="s">
        <v>8</v>
      </c>
      <c r="B9" s="2">
        <v>1.6</v>
      </c>
      <c r="C9" s="36" t="s">
        <v>5</v>
      </c>
      <c r="D9" s="10"/>
      <c r="E9" s="12"/>
      <c r="F9" s="10"/>
      <c r="G9" s="12"/>
      <c r="H9" s="10"/>
      <c r="I9" s="12"/>
      <c r="J9" s="2">
        <f t="shared" si="0"/>
        <v>1.6</v>
      </c>
    </row>
    <row r="10" spans="1:11" x14ac:dyDescent="0.45">
      <c r="A10" s="1" t="s">
        <v>9</v>
      </c>
      <c r="B10" s="2">
        <v>2</v>
      </c>
      <c r="C10" s="36" t="s">
        <v>5</v>
      </c>
      <c r="D10" s="10"/>
      <c r="E10" s="12"/>
      <c r="F10" s="10"/>
      <c r="G10" s="12"/>
      <c r="H10" s="10"/>
      <c r="I10" s="12"/>
      <c r="J10" s="2">
        <f t="shared" si="0"/>
        <v>2</v>
      </c>
    </row>
    <row r="11" spans="1:11" x14ac:dyDescent="0.45">
      <c r="A11" s="1" t="s">
        <v>10</v>
      </c>
      <c r="B11" s="2">
        <v>1</v>
      </c>
      <c r="C11" s="36" t="s">
        <v>5</v>
      </c>
      <c r="D11" s="10"/>
      <c r="E11" s="12"/>
      <c r="F11" s="10"/>
      <c r="G11" s="12"/>
      <c r="H11" s="10"/>
      <c r="I11" s="12"/>
      <c r="J11" s="2">
        <f t="shared" si="0"/>
        <v>1</v>
      </c>
    </row>
    <row r="12" spans="1:11" x14ac:dyDescent="0.45">
      <c r="A12" s="1" t="s">
        <v>11</v>
      </c>
      <c r="B12" s="2">
        <v>0.8</v>
      </c>
      <c r="C12" s="36" t="s">
        <v>5</v>
      </c>
      <c r="D12" s="10"/>
      <c r="E12" s="12"/>
      <c r="F12" s="10"/>
      <c r="G12" s="12"/>
      <c r="H12" s="10"/>
      <c r="I12" s="12"/>
      <c r="J12" s="2">
        <f t="shared" si="0"/>
        <v>0.8</v>
      </c>
    </row>
    <row r="13" spans="1:11" ht="14.65" thickBot="1" x14ac:dyDescent="0.5">
      <c r="A13" s="13" t="s">
        <v>12</v>
      </c>
      <c r="B13" s="14">
        <v>0.7</v>
      </c>
      <c r="C13" s="37" t="s">
        <v>5</v>
      </c>
      <c r="D13" s="15"/>
      <c r="E13" s="16"/>
      <c r="F13" s="10"/>
      <c r="G13" s="41"/>
      <c r="H13" s="10"/>
      <c r="I13" s="16"/>
      <c r="J13" s="14">
        <f t="shared" si="0"/>
        <v>0.7</v>
      </c>
    </row>
    <row r="14" spans="1:11" x14ac:dyDescent="0.45">
      <c r="A14" s="20" t="s">
        <v>147</v>
      </c>
      <c r="B14" s="21">
        <f>SUM(B6:B13)</f>
        <v>13.4</v>
      </c>
      <c r="C14" s="21"/>
      <c r="D14" s="21"/>
      <c r="E14" s="21">
        <f>SUM(E6:E13)</f>
        <v>3</v>
      </c>
      <c r="F14" s="21"/>
      <c r="G14" s="21">
        <f>SUM(G6:G13)</f>
        <v>2.5</v>
      </c>
      <c r="H14" s="21"/>
      <c r="I14" s="21">
        <f t="shared" ref="I14" si="1">SUM(I6:I13)</f>
        <v>1</v>
      </c>
      <c r="J14" s="24">
        <f>SUM(J6:J13)</f>
        <v>6.9</v>
      </c>
    </row>
    <row r="15" spans="1:11" ht="14.65" thickBot="1" x14ac:dyDescent="0.5">
      <c r="A15" s="25" t="s">
        <v>148</v>
      </c>
      <c r="B15" s="26"/>
      <c r="C15" s="38"/>
      <c r="D15" s="27"/>
      <c r="E15" s="28"/>
      <c r="F15" s="29"/>
      <c r="G15" s="28"/>
      <c r="H15" s="29"/>
      <c r="I15" s="28"/>
      <c r="J15" s="53">
        <f>SUM(E14+G14+I14)/B14</f>
        <v>0.48507462686567165</v>
      </c>
    </row>
    <row r="16" spans="1:11" x14ac:dyDescent="0.45">
      <c r="A16" s="30"/>
      <c r="B16" s="31"/>
      <c r="C16" s="39"/>
      <c r="D16" s="32"/>
      <c r="E16" s="33"/>
      <c r="F16" s="34"/>
      <c r="G16" s="33"/>
      <c r="H16" s="34"/>
      <c r="I16" s="33"/>
      <c r="J16" s="35"/>
    </row>
    <row r="17" spans="1:10" x14ac:dyDescent="0.45">
      <c r="A17" s="17" t="s">
        <v>13</v>
      </c>
      <c r="B17" s="18">
        <v>0.1</v>
      </c>
      <c r="C17" s="40" t="s">
        <v>14</v>
      </c>
      <c r="D17" s="19"/>
      <c r="E17" s="18"/>
      <c r="F17" s="19"/>
      <c r="G17" s="18"/>
      <c r="H17" s="19"/>
      <c r="I17" s="18"/>
      <c r="J17" s="18">
        <f t="shared" si="0"/>
        <v>0.1</v>
      </c>
    </row>
    <row r="18" spans="1:10" x14ac:dyDescent="0.45">
      <c r="A18" s="1" t="s">
        <v>15</v>
      </c>
      <c r="B18" s="2">
        <v>1</v>
      </c>
      <c r="C18" s="36" t="s">
        <v>14</v>
      </c>
      <c r="D18" s="19"/>
      <c r="E18" s="2"/>
      <c r="F18" s="19"/>
      <c r="G18" s="2"/>
      <c r="H18" s="19"/>
      <c r="I18" s="2"/>
      <c r="J18" s="2">
        <f t="shared" si="0"/>
        <v>1</v>
      </c>
    </row>
    <row r="19" spans="1:10" x14ac:dyDescent="0.45">
      <c r="A19" s="1" t="s">
        <v>16</v>
      </c>
      <c r="B19" s="2">
        <v>6.7</v>
      </c>
      <c r="C19" s="36" t="s">
        <v>14</v>
      </c>
      <c r="D19" s="78">
        <v>46050</v>
      </c>
      <c r="E19" s="54">
        <v>3.1</v>
      </c>
      <c r="F19" s="78">
        <v>46053</v>
      </c>
      <c r="G19" s="54">
        <v>3.6</v>
      </c>
      <c r="H19" s="19"/>
      <c r="I19" s="2"/>
      <c r="J19" s="54">
        <f t="shared" si="0"/>
        <v>0</v>
      </c>
    </row>
    <row r="20" spans="1:10" x14ac:dyDescent="0.45">
      <c r="A20" s="1" t="s">
        <v>17</v>
      </c>
      <c r="B20" s="2">
        <v>0.6</v>
      </c>
      <c r="C20" s="36" t="s">
        <v>14</v>
      </c>
      <c r="D20" s="19"/>
      <c r="E20" s="2"/>
      <c r="F20" s="19"/>
      <c r="G20" s="2"/>
      <c r="H20" s="19"/>
      <c r="I20" s="2"/>
      <c r="J20" s="2">
        <f t="shared" si="0"/>
        <v>0.6</v>
      </c>
    </row>
    <row r="21" spans="1:10" x14ac:dyDescent="0.45">
      <c r="A21" s="1" t="s">
        <v>18</v>
      </c>
      <c r="B21" s="2">
        <v>0.1</v>
      </c>
      <c r="C21" s="36" t="s">
        <v>14</v>
      </c>
      <c r="D21" s="19"/>
      <c r="E21" s="2"/>
      <c r="F21" s="19"/>
      <c r="G21" s="2"/>
      <c r="H21" s="19"/>
      <c r="I21" s="2"/>
      <c r="J21" s="2">
        <f t="shared" si="0"/>
        <v>0.1</v>
      </c>
    </row>
    <row r="22" spans="1:10" x14ac:dyDescent="0.45">
      <c r="A22" s="1" t="s">
        <v>19</v>
      </c>
      <c r="B22" s="2">
        <v>0.1</v>
      </c>
      <c r="C22" s="36" t="s">
        <v>14</v>
      </c>
      <c r="D22" s="19"/>
      <c r="E22" s="2"/>
      <c r="F22" s="19"/>
      <c r="G22" s="2"/>
      <c r="H22" s="19"/>
      <c r="I22" s="2"/>
      <c r="J22" s="2">
        <f t="shared" si="0"/>
        <v>0.1</v>
      </c>
    </row>
    <row r="23" spans="1:10" x14ac:dyDescent="0.45">
      <c r="A23" s="3" t="s">
        <v>20</v>
      </c>
      <c r="B23" s="4">
        <v>4.4000000000000004</v>
      </c>
      <c r="C23" s="36" t="s">
        <v>14</v>
      </c>
      <c r="D23" s="19"/>
      <c r="E23" s="2"/>
      <c r="F23" s="19"/>
      <c r="G23" s="2"/>
      <c r="H23" s="19"/>
      <c r="I23" s="2"/>
      <c r="J23" s="2">
        <f t="shared" si="0"/>
        <v>4.4000000000000004</v>
      </c>
    </row>
    <row r="24" spans="1:10" x14ac:dyDescent="0.45">
      <c r="A24" s="3" t="s">
        <v>21</v>
      </c>
      <c r="B24" s="4">
        <v>0.5</v>
      </c>
      <c r="C24" s="36" t="s">
        <v>14</v>
      </c>
      <c r="D24" s="19"/>
      <c r="E24" s="2"/>
      <c r="F24" s="19"/>
      <c r="G24" s="2"/>
      <c r="H24" s="19"/>
      <c r="I24" s="2"/>
      <c r="J24" s="2">
        <f t="shared" si="0"/>
        <v>0.5</v>
      </c>
    </row>
    <row r="25" spans="1:10" x14ac:dyDescent="0.45">
      <c r="A25" s="3" t="s">
        <v>22</v>
      </c>
      <c r="B25" s="4">
        <v>0.3</v>
      </c>
      <c r="C25" s="36" t="s">
        <v>14</v>
      </c>
      <c r="D25" s="19"/>
      <c r="E25" s="2"/>
      <c r="F25" s="19"/>
      <c r="G25" s="2"/>
      <c r="H25" s="19"/>
      <c r="I25" s="2"/>
      <c r="J25" s="2">
        <f t="shared" si="0"/>
        <v>0.3</v>
      </c>
    </row>
    <row r="26" spans="1:10" x14ac:dyDescent="0.45">
      <c r="A26" s="3" t="s">
        <v>23</v>
      </c>
      <c r="B26" s="4">
        <v>7.0000000000000007E-2</v>
      </c>
      <c r="C26" s="36" t="s">
        <v>14</v>
      </c>
      <c r="D26" s="19"/>
      <c r="E26" s="2"/>
      <c r="F26" s="19"/>
      <c r="G26" s="2"/>
      <c r="H26" s="19"/>
      <c r="I26" s="2"/>
      <c r="J26" s="2">
        <f t="shared" si="0"/>
        <v>7.0000000000000007E-2</v>
      </c>
    </row>
    <row r="27" spans="1:10" x14ac:dyDescent="0.45">
      <c r="A27" s="1" t="s">
        <v>24</v>
      </c>
      <c r="B27" s="2">
        <v>1.6</v>
      </c>
      <c r="C27" s="36" t="s">
        <v>14</v>
      </c>
      <c r="D27" s="19"/>
      <c r="E27" s="2"/>
      <c r="F27" s="19"/>
      <c r="G27" s="2"/>
      <c r="H27" s="19"/>
      <c r="I27" s="2"/>
      <c r="J27" s="2">
        <f t="shared" si="0"/>
        <v>1.6</v>
      </c>
    </row>
    <row r="28" spans="1:10" x14ac:dyDescent="0.45">
      <c r="A28" s="1" t="s">
        <v>25</v>
      </c>
      <c r="B28" s="2">
        <v>0.7</v>
      </c>
      <c r="C28" s="36" t="s">
        <v>14</v>
      </c>
      <c r="D28" s="19"/>
      <c r="E28" s="2"/>
      <c r="F28" s="19"/>
      <c r="G28" s="2"/>
      <c r="H28" s="19"/>
      <c r="I28" s="2"/>
      <c r="J28" s="2">
        <f t="shared" si="0"/>
        <v>0.7</v>
      </c>
    </row>
    <row r="29" spans="1:10" x14ac:dyDescent="0.45">
      <c r="A29" s="1" t="s">
        <v>26</v>
      </c>
      <c r="B29" s="2">
        <v>0.1</v>
      </c>
      <c r="C29" s="36" t="s">
        <v>14</v>
      </c>
      <c r="D29" s="19"/>
      <c r="E29" s="2"/>
      <c r="F29" s="19"/>
      <c r="G29" s="2"/>
      <c r="H29" s="19"/>
      <c r="I29" s="2"/>
      <c r="J29" s="2">
        <f t="shared" si="0"/>
        <v>0.1</v>
      </c>
    </row>
    <row r="30" spans="1:10" x14ac:dyDescent="0.45">
      <c r="A30" s="1" t="s">
        <v>27</v>
      </c>
      <c r="B30" s="2">
        <v>2.9</v>
      </c>
      <c r="C30" s="36" t="s">
        <v>14</v>
      </c>
      <c r="D30" s="19"/>
      <c r="E30" s="2"/>
      <c r="F30" s="19"/>
      <c r="G30" s="2"/>
      <c r="H30" s="19"/>
      <c r="I30" s="2"/>
      <c r="J30" s="2">
        <f t="shared" si="0"/>
        <v>2.9</v>
      </c>
    </row>
    <row r="31" spans="1:10" x14ac:dyDescent="0.45">
      <c r="A31" s="1" t="s">
        <v>28</v>
      </c>
      <c r="B31" s="2">
        <v>1.3</v>
      </c>
      <c r="C31" s="36" t="s">
        <v>14</v>
      </c>
      <c r="D31" s="19"/>
      <c r="E31" s="2"/>
      <c r="F31" s="19"/>
      <c r="G31" s="2"/>
      <c r="H31" s="19"/>
      <c r="I31" s="2"/>
      <c r="J31" s="2">
        <f t="shared" si="0"/>
        <v>1.3</v>
      </c>
    </row>
    <row r="32" spans="1:10" x14ac:dyDescent="0.45">
      <c r="A32" s="1" t="s">
        <v>29</v>
      </c>
      <c r="B32" s="2">
        <v>0.9</v>
      </c>
      <c r="C32" s="36" t="s">
        <v>14</v>
      </c>
      <c r="D32" s="19"/>
      <c r="E32" s="2"/>
      <c r="F32" s="19"/>
      <c r="G32" s="2"/>
      <c r="H32" s="19"/>
      <c r="I32" s="2"/>
      <c r="J32" s="2">
        <f t="shared" si="0"/>
        <v>0.9</v>
      </c>
    </row>
    <row r="33" spans="1:10" x14ac:dyDescent="0.45">
      <c r="A33" s="1" t="s">
        <v>30</v>
      </c>
      <c r="B33" s="5">
        <v>2</v>
      </c>
      <c r="C33" s="36" t="s">
        <v>14</v>
      </c>
      <c r="D33" s="19"/>
      <c r="E33" s="2"/>
      <c r="F33" s="19"/>
      <c r="G33" s="2"/>
      <c r="H33" s="19"/>
      <c r="I33" s="2"/>
      <c r="J33" s="2">
        <f t="shared" si="0"/>
        <v>2</v>
      </c>
    </row>
    <row r="34" spans="1:10" x14ac:dyDescent="0.45">
      <c r="A34" s="1" t="s">
        <v>31</v>
      </c>
      <c r="B34" s="2">
        <v>1.3</v>
      </c>
      <c r="C34" s="36" t="s">
        <v>14</v>
      </c>
      <c r="D34" s="19"/>
      <c r="E34" s="2"/>
      <c r="F34" s="19"/>
      <c r="G34" s="2"/>
      <c r="H34" s="19"/>
      <c r="I34" s="2"/>
      <c r="J34" s="2">
        <f t="shared" si="0"/>
        <v>1.3</v>
      </c>
    </row>
    <row r="35" spans="1:10" x14ac:dyDescent="0.45">
      <c r="A35" s="1" t="s">
        <v>157</v>
      </c>
      <c r="B35" s="2">
        <v>0.3</v>
      </c>
      <c r="C35" s="36" t="s">
        <v>14</v>
      </c>
      <c r="D35" s="19"/>
      <c r="E35" s="2"/>
      <c r="F35" s="19"/>
      <c r="G35" s="2"/>
      <c r="H35" s="19"/>
      <c r="I35" s="2"/>
      <c r="J35" s="2">
        <f t="shared" si="0"/>
        <v>0.3</v>
      </c>
    </row>
    <row r="36" spans="1:10" x14ac:dyDescent="0.45">
      <c r="A36" s="1" t="s">
        <v>32</v>
      </c>
      <c r="B36" s="2">
        <v>2.8</v>
      </c>
      <c r="C36" s="36" t="s">
        <v>14</v>
      </c>
      <c r="D36" s="19"/>
      <c r="E36" s="2"/>
      <c r="F36" s="19"/>
      <c r="G36" s="2"/>
      <c r="H36" s="19"/>
      <c r="I36" s="2"/>
      <c r="J36" s="2">
        <f t="shared" si="0"/>
        <v>2.8</v>
      </c>
    </row>
    <row r="37" spans="1:10" x14ac:dyDescent="0.45">
      <c r="A37" s="1" t="s">
        <v>33</v>
      </c>
      <c r="B37" s="2">
        <v>0.2</v>
      </c>
      <c r="C37" s="36" t="s">
        <v>14</v>
      </c>
      <c r="D37" s="19"/>
      <c r="E37" s="2"/>
      <c r="F37" s="19"/>
      <c r="G37" s="2"/>
      <c r="H37" s="19"/>
      <c r="I37" s="2"/>
      <c r="J37" s="2">
        <f t="shared" si="0"/>
        <v>0.2</v>
      </c>
    </row>
    <row r="38" spans="1:10" x14ac:dyDescent="0.45">
      <c r="A38" s="1" t="s">
        <v>34</v>
      </c>
      <c r="B38" s="2">
        <v>0.8</v>
      </c>
      <c r="C38" s="36" t="s">
        <v>14</v>
      </c>
      <c r="D38" s="19"/>
      <c r="E38" s="2"/>
      <c r="F38" s="19"/>
      <c r="G38" s="2"/>
      <c r="H38" s="19"/>
      <c r="I38" s="2"/>
      <c r="J38" s="2">
        <f t="shared" si="0"/>
        <v>0.8</v>
      </c>
    </row>
    <row r="39" spans="1:10" x14ac:dyDescent="0.45">
      <c r="A39" s="1" t="s">
        <v>38</v>
      </c>
      <c r="B39" s="2">
        <v>0.94</v>
      </c>
      <c r="C39" s="36" t="s">
        <v>14</v>
      </c>
      <c r="D39" s="19"/>
      <c r="E39" s="2"/>
      <c r="F39" s="19"/>
      <c r="G39" s="2"/>
      <c r="H39" s="19"/>
      <c r="I39" s="2"/>
      <c r="J39" s="2">
        <f t="shared" si="0"/>
        <v>0.94</v>
      </c>
    </row>
    <row r="40" spans="1:10" x14ac:dyDescent="0.45">
      <c r="A40" s="1" t="s">
        <v>35</v>
      </c>
      <c r="B40" s="2">
        <v>3</v>
      </c>
      <c r="C40" s="36" t="s">
        <v>14</v>
      </c>
      <c r="D40" s="19"/>
      <c r="E40" s="2"/>
      <c r="F40" s="19"/>
      <c r="G40" s="2"/>
      <c r="H40" s="19"/>
      <c r="I40" s="2"/>
      <c r="J40" s="2">
        <f t="shared" si="0"/>
        <v>3</v>
      </c>
    </row>
    <row r="41" spans="1:10" x14ac:dyDescent="0.45">
      <c r="A41" s="1" t="s">
        <v>36</v>
      </c>
      <c r="B41" s="4">
        <v>2.2999999999999998</v>
      </c>
      <c r="C41" s="36" t="s">
        <v>14</v>
      </c>
      <c r="D41" s="19"/>
      <c r="E41" s="2"/>
      <c r="F41" s="19"/>
      <c r="G41" s="2"/>
      <c r="H41" s="19"/>
      <c r="I41" s="2"/>
      <c r="J41" s="2">
        <f t="shared" si="0"/>
        <v>2.2999999999999998</v>
      </c>
    </row>
    <row r="42" spans="1:10" x14ac:dyDescent="0.45">
      <c r="A42" s="1" t="s">
        <v>37</v>
      </c>
      <c r="B42" s="2">
        <v>0.9</v>
      </c>
      <c r="C42" s="36" t="s">
        <v>14</v>
      </c>
      <c r="D42" s="19"/>
      <c r="E42" s="2"/>
      <c r="F42" s="19"/>
      <c r="G42" s="2"/>
      <c r="H42" s="19"/>
      <c r="I42" s="2"/>
      <c r="J42" s="2">
        <f t="shared" si="0"/>
        <v>0.9</v>
      </c>
    </row>
    <row r="43" spans="1:10" x14ac:dyDescent="0.45">
      <c r="A43" s="1" t="s">
        <v>38</v>
      </c>
      <c r="B43" s="2">
        <v>0.7</v>
      </c>
      <c r="C43" s="36" t="s">
        <v>14</v>
      </c>
      <c r="D43" s="19"/>
      <c r="E43" s="2"/>
      <c r="F43" s="19"/>
      <c r="G43" s="2"/>
      <c r="H43" s="19"/>
      <c r="I43" s="2"/>
      <c r="J43" s="2">
        <f t="shared" si="0"/>
        <v>0.7</v>
      </c>
    </row>
    <row r="44" spans="1:10" x14ac:dyDescent="0.45">
      <c r="A44" s="1" t="s">
        <v>39</v>
      </c>
      <c r="B44" s="2">
        <v>2.1</v>
      </c>
      <c r="C44" s="36" t="s">
        <v>14</v>
      </c>
      <c r="D44" s="19"/>
      <c r="E44" s="2"/>
      <c r="F44" s="19"/>
      <c r="G44" s="2"/>
      <c r="H44" s="19"/>
      <c r="I44" s="2"/>
      <c r="J44" s="2">
        <f t="shared" si="0"/>
        <v>2.1</v>
      </c>
    </row>
    <row r="45" spans="1:10" x14ac:dyDescent="0.45">
      <c r="A45" s="1" t="s">
        <v>40</v>
      </c>
      <c r="B45" s="2">
        <v>2.4</v>
      </c>
      <c r="C45" s="36" t="s">
        <v>14</v>
      </c>
      <c r="D45" s="19"/>
      <c r="E45" s="2"/>
      <c r="F45" s="19"/>
      <c r="G45" s="2"/>
      <c r="H45" s="19"/>
      <c r="I45" s="2"/>
      <c r="J45" s="2">
        <f t="shared" si="0"/>
        <v>2.4</v>
      </c>
    </row>
    <row r="46" spans="1:10" x14ac:dyDescent="0.45">
      <c r="A46" s="1" t="s">
        <v>41</v>
      </c>
      <c r="B46" s="2">
        <v>1.1000000000000001</v>
      </c>
      <c r="C46" s="36" t="s">
        <v>14</v>
      </c>
      <c r="D46" s="19"/>
      <c r="E46" s="2"/>
      <c r="F46" s="19"/>
      <c r="G46" s="2"/>
      <c r="H46" s="19"/>
      <c r="I46" s="2"/>
      <c r="J46" s="2">
        <f t="shared" si="0"/>
        <v>1.1000000000000001</v>
      </c>
    </row>
    <row r="47" spans="1:10" x14ac:dyDescent="0.45">
      <c r="A47" s="1" t="s">
        <v>42</v>
      </c>
      <c r="B47" s="2">
        <v>1.3</v>
      </c>
      <c r="C47" s="36" t="s">
        <v>14</v>
      </c>
      <c r="D47" s="19"/>
      <c r="E47" s="2"/>
      <c r="F47" s="19"/>
      <c r="G47" s="2"/>
      <c r="H47" s="19"/>
      <c r="I47" s="2"/>
      <c r="J47" s="2">
        <f t="shared" si="0"/>
        <v>1.3</v>
      </c>
    </row>
    <row r="48" spans="1:10" x14ac:dyDescent="0.45">
      <c r="A48" s="1" t="s">
        <v>43</v>
      </c>
      <c r="B48" s="2">
        <v>2.2999999999999998</v>
      </c>
      <c r="C48" s="36" t="s">
        <v>14</v>
      </c>
      <c r="D48" s="19"/>
      <c r="E48" s="2"/>
      <c r="F48" s="19"/>
      <c r="G48" s="2"/>
      <c r="H48" s="19"/>
      <c r="I48" s="2"/>
      <c r="J48" s="2">
        <f t="shared" si="0"/>
        <v>2.2999999999999998</v>
      </c>
    </row>
    <row r="49" spans="1:10" x14ac:dyDescent="0.45">
      <c r="A49" s="1" t="s">
        <v>44</v>
      </c>
      <c r="B49" s="2">
        <v>0.5</v>
      </c>
      <c r="C49" s="36" t="s">
        <v>14</v>
      </c>
      <c r="D49" s="19"/>
      <c r="E49" s="2"/>
      <c r="F49" s="19"/>
      <c r="G49" s="2"/>
      <c r="H49" s="19"/>
      <c r="I49" s="2"/>
      <c r="J49" s="2">
        <f t="shared" si="0"/>
        <v>0.5</v>
      </c>
    </row>
    <row r="50" spans="1:10" x14ac:dyDescent="0.45">
      <c r="A50" s="1" t="s">
        <v>45</v>
      </c>
      <c r="B50" s="2">
        <v>2.2999999999999998</v>
      </c>
      <c r="C50" s="36" t="s">
        <v>14</v>
      </c>
      <c r="D50" s="19"/>
      <c r="E50" s="2"/>
      <c r="F50" s="19"/>
      <c r="G50" s="2"/>
      <c r="H50" s="19"/>
      <c r="I50" s="2"/>
      <c r="J50" s="2">
        <f t="shared" si="0"/>
        <v>2.2999999999999998</v>
      </c>
    </row>
    <row r="51" spans="1:10" x14ac:dyDescent="0.45">
      <c r="A51" s="1" t="s">
        <v>46</v>
      </c>
      <c r="B51" s="2">
        <v>4.7</v>
      </c>
      <c r="C51" s="36" t="s">
        <v>14</v>
      </c>
      <c r="D51" s="19"/>
      <c r="E51" s="2"/>
      <c r="F51" s="19"/>
      <c r="G51" s="2"/>
      <c r="H51" s="19"/>
      <c r="I51" s="2"/>
      <c r="J51" s="2">
        <f t="shared" si="0"/>
        <v>4.7</v>
      </c>
    </row>
    <row r="52" spans="1:10" x14ac:dyDescent="0.45">
      <c r="A52" s="1" t="s">
        <v>47</v>
      </c>
      <c r="B52" s="2">
        <v>0.3</v>
      </c>
      <c r="C52" s="36" t="s">
        <v>14</v>
      </c>
      <c r="D52" s="19"/>
      <c r="E52" s="2"/>
      <c r="F52" s="19"/>
      <c r="G52" s="2"/>
      <c r="H52" s="19"/>
      <c r="I52" s="2"/>
      <c r="J52" s="2">
        <f t="shared" si="0"/>
        <v>0.3</v>
      </c>
    </row>
    <row r="53" spans="1:10" x14ac:dyDescent="0.45">
      <c r="A53" s="1" t="s">
        <v>48</v>
      </c>
      <c r="B53" s="2">
        <v>0.1</v>
      </c>
      <c r="C53" s="36" t="s">
        <v>14</v>
      </c>
      <c r="D53" s="19"/>
      <c r="E53" s="2"/>
      <c r="F53" s="19"/>
      <c r="G53" s="2"/>
      <c r="H53" s="19"/>
      <c r="I53" s="2"/>
      <c r="J53" s="2">
        <f t="shared" si="0"/>
        <v>0.1</v>
      </c>
    </row>
    <row r="54" spans="1:10" x14ac:dyDescent="0.45">
      <c r="A54" s="1" t="s">
        <v>49</v>
      </c>
      <c r="B54" s="2">
        <v>4.2</v>
      </c>
      <c r="C54" s="36" t="s">
        <v>14</v>
      </c>
      <c r="D54" s="19"/>
      <c r="E54" s="2"/>
      <c r="F54" s="19"/>
      <c r="G54" s="2"/>
      <c r="H54" s="19"/>
      <c r="I54" s="2"/>
      <c r="J54" s="2">
        <f t="shared" si="0"/>
        <v>4.2</v>
      </c>
    </row>
    <row r="55" spans="1:10" x14ac:dyDescent="0.45">
      <c r="A55" s="1" t="s">
        <v>50</v>
      </c>
      <c r="B55" s="2">
        <v>1.7</v>
      </c>
      <c r="C55" s="36" t="s">
        <v>14</v>
      </c>
      <c r="D55" s="19"/>
      <c r="E55" s="2"/>
      <c r="F55" s="19"/>
      <c r="G55" s="2"/>
      <c r="H55" s="19"/>
      <c r="I55" s="2"/>
      <c r="J55" s="2">
        <f t="shared" si="0"/>
        <v>1.7</v>
      </c>
    </row>
    <row r="56" spans="1:10" x14ac:dyDescent="0.45">
      <c r="A56" s="1" t="s">
        <v>51</v>
      </c>
      <c r="B56" s="2">
        <v>11.5</v>
      </c>
      <c r="C56" s="36" t="s">
        <v>14</v>
      </c>
      <c r="D56" s="19"/>
      <c r="E56" s="2"/>
      <c r="F56" s="19"/>
      <c r="G56" s="2"/>
      <c r="H56" s="19"/>
      <c r="I56" s="2"/>
      <c r="J56" s="2">
        <f t="shared" si="0"/>
        <v>11.5</v>
      </c>
    </row>
    <row r="57" spans="1:10" x14ac:dyDescent="0.45">
      <c r="A57" s="1" t="s">
        <v>52</v>
      </c>
      <c r="B57" s="2">
        <v>4</v>
      </c>
      <c r="C57" s="36" t="s">
        <v>14</v>
      </c>
      <c r="D57" s="19"/>
      <c r="E57" s="2"/>
      <c r="F57" s="19"/>
      <c r="G57" s="2"/>
      <c r="H57" s="19"/>
      <c r="I57" s="2"/>
      <c r="J57" s="2">
        <f t="shared" si="0"/>
        <v>4</v>
      </c>
    </row>
    <row r="58" spans="1:10" x14ac:dyDescent="0.45">
      <c r="A58" s="1" t="s">
        <v>53</v>
      </c>
      <c r="B58" s="2">
        <v>0.5</v>
      </c>
      <c r="C58" s="36" t="s">
        <v>14</v>
      </c>
      <c r="D58" s="19"/>
      <c r="E58" s="2"/>
      <c r="F58" s="19"/>
      <c r="G58" s="2"/>
      <c r="H58" s="19"/>
      <c r="I58" s="2"/>
      <c r="J58" s="2">
        <f t="shared" si="0"/>
        <v>0.5</v>
      </c>
    </row>
    <row r="59" spans="1:10" x14ac:dyDescent="0.45">
      <c r="A59" s="1" t="s">
        <v>54</v>
      </c>
      <c r="B59" s="2">
        <v>5.6</v>
      </c>
      <c r="C59" s="36" t="s">
        <v>14</v>
      </c>
      <c r="D59" s="19"/>
      <c r="E59" s="2"/>
      <c r="F59" s="19"/>
      <c r="G59" s="2"/>
      <c r="H59" s="19"/>
      <c r="I59" s="2"/>
      <c r="J59" s="2">
        <f t="shared" si="0"/>
        <v>5.6</v>
      </c>
    </row>
    <row r="60" spans="1:10" x14ac:dyDescent="0.45">
      <c r="A60" s="3" t="s">
        <v>55</v>
      </c>
      <c r="B60" s="4">
        <v>2.2000000000000002</v>
      </c>
      <c r="C60" s="36" t="s">
        <v>14</v>
      </c>
      <c r="D60" s="19"/>
      <c r="E60" s="2"/>
      <c r="F60" s="19"/>
      <c r="G60" s="2"/>
      <c r="H60" s="19"/>
      <c r="I60" s="2"/>
      <c r="J60" s="2">
        <f t="shared" si="0"/>
        <v>2.2000000000000002</v>
      </c>
    </row>
    <row r="61" spans="1:10" x14ac:dyDescent="0.45">
      <c r="A61" s="1" t="s">
        <v>56</v>
      </c>
      <c r="B61" s="2">
        <v>1.4</v>
      </c>
      <c r="C61" s="36" t="s">
        <v>14</v>
      </c>
      <c r="D61" s="19"/>
      <c r="E61" s="2"/>
      <c r="F61" s="19"/>
      <c r="G61" s="2"/>
      <c r="H61" s="19"/>
      <c r="I61" s="2"/>
      <c r="J61" s="2">
        <f t="shared" si="0"/>
        <v>1.4</v>
      </c>
    </row>
    <row r="62" spans="1:10" x14ac:dyDescent="0.45">
      <c r="A62" s="1" t="s">
        <v>57</v>
      </c>
      <c r="B62" s="2">
        <v>0.1</v>
      </c>
      <c r="C62" s="36" t="s">
        <v>14</v>
      </c>
      <c r="D62" s="19"/>
      <c r="E62" s="2"/>
      <c r="F62" s="19"/>
      <c r="G62" s="2"/>
      <c r="H62" s="19"/>
      <c r="I62" s="2"/>
      <c r="J62" s="2">
        <f t="shared" si="0"/>
        <v>0.1</v>
      </c>
    </row>
    <row r="63" spans="1:10" x14ac:dyDescent="0.45">
      <c r="A63" s="1" t="s">
        <v>58</v>
      </c>
      <c r="B63" s="2">
        <v>0.1</v>
      </c>
      <c r="C63" s="36" t="s">
        <v>14</v>
      </c>
      <c r="D63" s="19"/>
      <c r="E63" s="2"/>
      <c r="F63" s="19"/>
      <c r="G63" s="2"/>
      <c r="H63" s="19"/>
      <c r="I63" s="2"/>
      <c r="J63" s="2">
        <f t="shared" si="0"/>
        <v>0.1</v>
      </c>
    </row>
    <row r="64" spans="1:10" x14ac:dyDescent="0.45">
      <c r="A64" s="1" t="s">
        <v>59</v>
      </c>
      <c r="B64" s="2">
        <v>0.6</v>
      </c>
      <c r="C64" s="36" t="s">
        <v>14</v>
      </c>
      <c r="D64" s="19"/>
      <c r="E64" s="2"/>
      <c r="F64" s="19"/>
      <c r="G64" s="2"/>
      <c r="H64" s="19"/>
      <c r="I64" s="2"/>
      <c r="J64" s="2">
        <f t="shared" si="0"/>
        <v>0.6</v>
      </c>
    </row>
    <row r="65" spans="1:10" x14ac:dyDescent="0.45">
      <c r="A65" s="1" t="s">
        <v>60</v>
      </c>
      <c r="B65" s="2">
        <v>0.8</v>
      </c>
      <c r="C65" s="36" t="s">
        <v>14</v>
      </c>
      <c r="D65" s="19"/>
      <c r="E65" s="2"/>
      <c r="F65" s="19"/>
      <c r="G65" s="2"/>
      <c r="H65" s="19"/>
      <c r="I65" s="2"/>
      <c r="J65" s="2">
        <f t="shared" si="0"/>
        <v>0.8</v>
      </c>
    </row>
    <row r="66" spans="1:10" x14ac:dyDescent="0.45">
      <c r="A66" s="1" t="s">
        <v>61</v>
      </c>
      <c r="B66" s="2">
        <v>1.2</v>
      </c>
      <c r="C66" s="36" t="s">
        <v>14</v>
      </c>
      <c r="D66" s="19"/>
      <c r="E66" s="2"/>
      <c r="F66" s="19"/>
      <c r="G66" s="2"/>
      <c r="H66" s="19"/>
      <c r="I66" s="2"/>
      <c r="J66" s="2">
        <f t="shared" si="0"/>
        <v>1.2</v>
      </c>
    </row>
    <row r="67" spans="1:10" x14ac:dyDescent="0.45">
      <c r="A67" s="1" t="s">
        <v>62</v>
      </c>
      <c r="B67" s="2">
        <v>0.2</v>
      </c>
      <c r="C67" s="36" t="s">
        <v>14</v>
      </c>
      <c r="D67" s="19"/>
      <c r="E67" s="2"/>
      <c r="F67" s="19"/>
      <c r="G67" s="2"/>
      <c r="H67" s="19"/>
      <c r="I67" s="2"/>
      <c r="J67" s="2">
        <f t="shared" si="0"/>
        <v>0.2</v>
      </c>
    </row>
    <row r="68" spans="1:10" x14ac:dyDescent="0.45">
      <c r="A68" s="1" t="s">
        <v>63</v>
      </c>
      <c r="B68" s="2">
        <v>1.4</v>
      </c>
      <c r="C68" s="36" t="s">
        <v>14</v>
      </c>
      <c r="D68" s="19"/>
      <c r="E68" s="2"/>
      <c r="F68" s="19"/>
      <c r="G68" s="2"/>
      <c r="H68" s="19"/>
      <c r="I68" s="2"/>
      <c r="J68" s="2">
        <f t="shared" si="0"/>
        <v>1.4</v>
      </c>
    </row>
    <row r="69" spans="1:10" x14ac:dyDescent="0.45">
      <c r="A69" s="1" t="s">
        <v>64</v>
      </c>
      <c r="B69" s="2">
        <v>1.6</v>
      </c>
      <c r="C69" s="36" t="s">
        <v>14</v>
      </c>
      <c r="D69" s="19"/>
      <c r="E69" s="2"/>
      <c r="F69" s="19"/>
      <c r="G69" s="2"/>
      <c r="H69" s="19"/>
      <c r="I69" s="2"/>
      <c r="J69" s="2">
        <f t="shared" si="0"/>
        <v>1.6</v>
      </c>
    </row>
    <row r="70" spans="1:10" x14ac:dyDescent="0.45">
      <c r="A70" s="1" t="s">
        <v>65</v>
      </c>
      <c r="B70" s="2">
        <v>1.4</v>
      </c>
      <c r="C70" s="36" t="s">
        <v>14</v>
      </c>
      <c r="D70" s="19"/>
      <c r="E70" s="2"/>
      <c r="F70" s="19"/>
      <c r="G70" s="2"/>
      <c r="H70" s="19"/>
      <c r="I70" s="2"/>
      <c r="J70" s="2">
        <f t="shared" si="0"/>
        <v>1.4</v>
      </c>
    </row>
    <row r="71" spans="1:10" x14ac:dyDescent="0.45">
      <c r="A71" s="3" t="s">
        <v>66</v>
      </c>
      <c r="B71" s="4">
        <v>5.9</v>
      </c>
      <c r="C71" s="36" t="s">
        <v>14</v>
      </c>
      <c r="D71" s="19"/>
      <c r="E71" s="2"/>
      <c r="F71" s="19"/>
      <c r="G71" s="2"/>
      <c r="H71" s="19"/>
      <c r="I71" s="2"/>
      <c r="J71" s="2">
        <f t="shared" si="0"/>
        <v>5.9</v>
      </c>
    </row>
    <row r="72" spans="1:10" x14ac:dyDescent="0.45">
      <c r="A72" s="3" t="s">
        <v>67</v>
      </c>
      <c r="B72" s="4">
        <v>6.4</v>
      </c>
      <c r="C72" s="36" t="s">
        <v>14</v>
      </c>
      <c r="D72" s="19"/>
      <c r="E72" s="2"/>
      <c r="F72" s="19"/>
      <c r="G72" s="2"/>
      <c r="H72" s="19"/>
      <c r="I72" s="2"/>
      <c r="J72" s="2">
        <f t="shared" si="0"/>
        <v>6.4</v>
      </c>
    </row>
    <row r="73" spans="1:10" x14ac:dyDescent="0.45">
      <c r="A73" s="3" t="s">
        <v>68</v>
      </c>
      <c r="B73" s="4">
        <v>4.2</v>
      </c>
      <c r="C73" s="36" t="s">
        <v>14</v>
      </c>
      <c r="D73" s="19"/>
      <c r="E73" s="2"/>
      <c r="F73" s="19"/>
      <c r="G73" s="2"/>
      <c r="H73" s="19"/>
      <c r="I73" s="2"/>
      <c r="J73" s="2">
        <f t="shared" si="0"/>
        <v>4.2</v>
      </c>
    </row>
    <row r="74" spans="1:10" x14ac:dyDescent="0.45">
      <c r="A74" s="1" t="s">
        <v>69</v>
      </c>
      <c r="B74" s="2">
        <v>1.9</v>
      </c>
      <c r="C74" s="36" t="s">
        <v>14</v>
      </c>
      <c r="D74" s="19"/>
      <c r="E74" s="2"/>
      <c r="F74" s="19"/>
      <c r="G74" s="2"/>
      <c r="H74" s="19"/>
      <c r="I74" s="2"/>
      <c r="J74" s="2">
        <f t="shared" si="0"/>
        <v>1.9</v>
      </c>
    </row>
    <row r="75" spans="1:10" x14ac:dyDescent="0.45">
      <c r="A75" s="1" t="s">
        <v>70</v>
      </c>
      <c r="B75" s="2">
        <v>1.2</v>
      </c>
      <c r="C75" s="36" t="s">
        <v>14</v>
      </c>
      <c r="D75" s="19"/>
      <c r="E75" s="2"/>
      <c r="F75" s="19"/>
      <c r="G75" s="2"/>
      <c r="H75" s="19"/>
      <c r="I75" s="2"/>
      <c r="J75" s="2">
        <f t="shared" si="0"/>
        <v>1.2</v>
      </c>
    </row>
    <row r="76" spans="1:10" x14ac:dyDescent="0.45">
      <c r="A76" s="1" t="s">
        <v>71</v>
      </c>
      <c r="B76" s="2">
        <v>0.7</v>
      </c>
      <c r="C76" s="36" t="s">
        <v>14</v>
      </c>
      <c r="D76" s="19"/>
      <c r="E76" s="2"/>
      <c r="F76" s="19"/>
      <c r="G76" s="2"/>
      <c r="H76" s="19"/>
      <c r="I76" s="2"/>
      <c r="J76" s="2">
        <f t="shared" ref="J76:J142" si="2">SUM(B76-E76-G76-I76)</f>
        <v>0.7</v>
      </c>
    </row>
    <row r="77" spans="1:10" x14ac:dyDescent="0.45">
      <c r="A77" s="1" t="s">
        <v>72</v>
      </c>
      <c r="B77" s="2">
        <v>0.2</v>
      </c>
      <c r="C77" s="36" t="s">
        <v>14</v>
      </c>
      <c r="D77" s="19"/>
      <c r="E77" s="2"/>
      <c r="F77" s="19"/>
      <c r="G77" s="2"/>
      <c r="H77" s="19"/>
      <c r="I77" s="2"/>
      <c r="J77" s="2">
        <f t="shared" si="2"/>
        <v>0.2</v>
      </c>
    </row>
    <row r="78" spans="1:10" x14ac:dyDescent="0.45">
      <c r="A78" s="1" t="s">
        <v>73</v>
      </c>
      <c r="B78" s="2">
        <v>0.1</v>
      </c>
      <c r="C78" s="36" t="s">
        <v>14</v>
      </c>
      <c r="D78" s="19"/>
      <c r="E78" s="2"/>
      <c r="F78" s="19"/>
      <c r="G78" s="2"/>
      <c r="H78" s="19"/>
      <c r="I78" s="2"/>
      <c r="J78" s="2">
        <f t="shared" si="2"/>
        <v>0.1</v>
      </c>
    </row>
    <row r="79" spans="1:10" x14ac:dyDescent="0.45">
      <c r="A79" s="1" t="s">
        <v>74</v>
      </c>
      <c r="B79" s="2">
        <v>2.5</v>
      </c>
      <c r="C79" s="36" t="s">
        <v>14</v>
      </c>
      <c r="D79" s="19"/>
      <c r="E79" s="2"/>
      <c r="F79" s="19"/>
      <c r="G79" s="2"/>
      <c r="H79" s="19"/>
      <c r="I79" s="2"/>
      <c r="J79" s="2">
        <f t="shared" si="2"/>
        <v>2.5</v>
      </c>
    </row>
    <row r="80" spans="1:10" x14ac:dyDescent="0.45">
      <c r="A80" s="1" t="s">
        <v>75</v>
      </c>
      <c r="B80" s="2">
        <v>0.1</v>
      </c>
      <c r="C80" s="36" t="s">
        <v>14</v>
      </c>
      <c r="D80" s="19"/>
      <c r="E80" s="2"/>
      <c r="F80" s="19"/>
      <c r="G80" s="2"/>
      <c r="H80" s="19"/>
      <c r="I80" s="2"/>
      <c r="J80" s="2">
        <f t="shared" si="2"/>
        <v>0.1</v>
      </c>
    </row>
    <row r="81" spans="1:10" x14ac:dyDescent="0.45">
      <c r="A81" s="1" t="s">
        <v>76</v>
      </c>
      <c r="B81" s="2">
        <v>0.4</v>
      </c>
      <c r="C81" s="36" t="s">
        <v>14</v>
      </c>
      <c r="D81" s="19"/>
      <c r="E81" s="2"/>
      <c r="F81" s="19"/>
      <c r="G81" s="2"/>
      <c r="H81" s="19"/>
      <c r="I81" s="2"/>
      <c r="J81" s="2">
        <f t="shared" si="2"/>
        <v>0.4</v>
      </c>
    </row>
    <row r="82" spans="1:10" x14ac:dyDescent="0.45">
      <c r="A82" s="1" t="s">
        <v>77</v>
      </c>
      <c r="B82" s="2">
        <v>0.4</v>
      </c>
      <c r="C82" s="36" t="s">
        <v>14</v>
      </c>
      <c r="D82" s="19"/>
      <c r="E82" s="2"/>
      <c r="F82" s="19"/>
      <c r="G82" s="2"/>
      <c r="H82" s="19"/>
      <c r="I82" s="2"/>
      <c r="J82" s="2">
        <f t="shared" si="2"/>
        <v>0.4</v>
      </c>
    </row>
    <row r="83" spans="1:10" x14ac:dyDescent="0.45">
      <c r="A83" s="1" t="s">
        <v>78</v>
      </c>
      <c r="B83" s="2">
        <v>0.5</v>
      </c>
      <c r="C83" s="36" t="s">
        <v>14</v>
      </c>
      <c r="D83" s="19"/>
      <c r="E83" s="2"/>
      <c r="F83" s="19"/>
      <c r="G83" s="2"/>
      <c r="H83" s="19"/>
      <c r="I83" s="2"/>
      <c r="J83" s="2">
        <f t="shared" si="2"/>
        <v>0.5</v>
      </c>
    </row>
    <row r="84" spans="1:10" x14ac:dyDescent="0.45">
      <c r="A84" s="1" t="s">
        <v>79</v>
      </c>
      <c r="B84" s="2">
        <v>1.1000000000000001</v>
      </c>
      <c r="C84" s="36" t="s">
        <v>14</v>
      </c>
      <c r="D84" s="19"/>
      <c r="E84" s="2"/>
      <c r="F84" s="19"/>
      <c r="G84" s="2"/>
      <c r="H84" s="19"/>
      <c r="I84" s="2"/>
      <c r="J84" s="2">
        <f t="shared" si="2"/>
        <v>1.1000000000000001</v>
      </c>
    </row>
    <row r="85" spans="1:10" x14ac:dyDescent="0.45">
      <c r="A85" s="1" t="s">
        <v>80</v>
      </c>
      <c r="B85" s="2">
        <v>0.7</v>
      </c>
      <c r="C85" s="36" t="s">
        <v>14</v>
      </c>
      <c r="D85" s="19"/>
      <c r="E85" s="2"/>
      <c r="F85" s="19"/>
      <c r="G85" s="2"/>
      <c r="H85" s="19"/>
      <c r="I85" s="2"/>
      <c r="J85" s="2">
        <f t="shared" si="2"/>
        <v>0.7</v>
      </c>
    </row>
    <row r="86" spans="1:10" x14ac:dyDescent="0.45">
      <c r="A86" s="1" t="s">
        <v>81</v>
      </c>
      <c r="B86" s="2">
        <v>0.2</v>
      </c>
      <c r="C86" s="36" t="s">
        <v>14</v>
      </c>
      <c r="D86" s="19"/>
      <c r="E86" s="2"/>
      <c r="F86" s="19"/>
      <c r="G86" s="2"/>
      <c r="H86" s="19"/>
      <c r="I86" s="2"/>
      <c r="J86" s="2">
        <f t="shared" si="2"/>
        <v>0.2</v>
      </c>
    </row>
    <row r="87" spans="1:10" x14ac:dyDescent="0.45">
      <c r="A87" s="1" t="s">
        <v>82</v>
      </c>
      <c r="B87" s="2">
        <v>1.5</v>
      </c>
      <c r="C87" s="36" t="s">
        <v>14</v>
      </c>
      <c r="D87" s="19"/>
      <c r="E87" s="2"/>
      <c r="F87" s="19"/>
      <c r="G87" s="2"/>
      <c r="H87" s="19"/>
      <c r="I87" s="2"/>
      <c r="J87" s="2">
        <f t="shared" si="2"/>
        <v>1.5</v>
      </c>
    </row>
    <row r="88" spans="1:10" x14ac:dyDescent="0.45">
      <c r="A88" s="1" t="s">
        <v>83</v>
      </c>
      <c r="B88" s="6">
        <v>7.4</v>
      </c>
      <c r="C88" s="36" t="s">
        <v>14</v>
      </c>
      <c r="D88" s="19"/>
      <c r="E88" s="2"/>
      <c r="F88" s="19"/>
      <c r="G88" s="2"/>
      <c r="H88" s="19"/>
      <c r="I88" s="2"/>
      <c r="J88" s="2">
        <f t="shared" si="2"/>
        <v>7.4</v>
      </c>
    </row>
    <row r="89" spans="1:10" x14ac:dyDescent="0.45">
      <c r="A89" s="1" t="s">
        <v>84</v>
      </c>
      <c r="B89" s="2">
        <v>0.2</v>
      </c>
      <c r="C89" s="36" t="s">
        <v>14</v>
      </c>
      <c r="D89" s="19"/>
      <c r="E89" s="2"/>
      <c r="F89" s="19"/>
      <c r="G89" s="2"/>
      <c r="H89" s="19"/>
      <c r="I89" s="2"/>
      <c r="J89" s="2">
        <f t="shared" si="2"/>
        <v>0.2</v>
      </c>
    </row>
    <row r="90" spans="1:10" x14ac:dyDescent="0.45">
      <c r="A90" s="1" t="s">
        <v>85</v>
      </c>
      <c r="B90" s="2">
        <v>0.1</v>
      </c>
      <c r="C90" s="36" t="s">
        <v>14</v>
      </c>
      <c r="D90" s="19"/>
      <c r="E90" s="2"/>
      <c r="F90" s="19"/>
      <c r="G90" s="2"/>
      <c r="H90" s="19"/>
      <c r="I90" s="2"/>
      <c r="J90" s="2">
        <f t="shared" si="2"/>
        <v>0.1</v>
      </c>
    </row>
    <row r="91" spans="1:10" x14ac:dyDescent="0.45">
      <c r="A91" s="1" t="s">
        <v>86</v>
      </c>
      <c r="B91" s="2">
        <v>0.1</v>
      </c>
      <c r="C91" s="36" t="s">
        <v>14</v>
      </c>
      <c r="D91" s="19"/>
      <c r="E91" s="2"/>
      <c r="F91" s="19"/>
      <c r="G91" s="2"/>
      <c r="H91" s="19"/>
      <c r="I91" s="2"/>
      <c r="J91" s="2">
        <f t="shared" si="2"/>
        <v>0.1</v>
      </c>
    </row>
    <row r="92" spans="1:10" x14ac:dyDescent="0.45">
      <c r="A92" s="1" t="s">
        <v>87</v>
      </c>
      <c r="B92" s="2">
        <v>0.5</v>
      </c>
      <c r="C92" s="36" t="s">
        <v>14</v>
      </c>
      <c r="D92" s="19"/>
      <c r="E92" s="2"/>
      <c r="F92" s="19"/>
      <c r="G92" s="2"/>
      <c r="H92" s="19"/>
      <c r="I92" s="2"/>
      <c r="J92" s="2">
        <f t="shared" si="2"/>
        <v>0.5</v>
      </c>
    </row>
    <row r="93" spans="1:10" x14ac:dyDescent="0.45">
      <c r="A93" s="1" t="s">
        <v>88</v>
      </c>
      <c r="B93" s="2">
        <v>2</v>
      </c>
      <c r="C93" s="36" t="s">
        <v>14</v>
      </c>
      <c r="D93" s="19"/>
      <c r="E93" s="2"/>
      <c r="F93" s="19"/>
      <c r="G93" s="2"/>
      <c r="H93" s="19"/>
      <c r="I93" s="2"/>
      <c r="J93" s="2">
        <f t="shared" si="2"/>
        <v>2</v>
      </c>
    </row>
    <row r="94" spans="1:10" x14ac:dyDescent="0.45">
      <c r="A94" s="1" t="s">
        <v>89</v>
      </c>
      <c r="B94" s="2">
        <v>2.1</v>
      </c>
      <c r="C94" s="36" t="s">
        <v>14</v>
      </c>
      <c r="D94" s="19"/>
      <c r="E94" s="2"/>
      <c r="F94" s="19"/>
      <c r="G94" s="2"/>
      <c r="H94" s="19"/>
      <c r="I94" s="2"/>
      <c r="J94" s="2">
        <f t="shared" si="2"/>
        <v>2.1</v>
      </c>
    </row>
    <row r="95" spans="1:10" x14ac:dyDescent="0.45">
      <c r="A95" s="7" t="s">
        <v>90</v>
      </c>
      <c r="B95" s="8">
        <f>161/5280</f>
        <v>3.0492424242424241E-2</v>
      </c>
      <c r="C95" s="36" t="s">
        <v>14</v>
      </c>
      <c r="D95" s="19"/>
      <c r="E95" s="2"/>
      <c r="F95" s="19"/>
      <c r="G95" s="2"/>
      <c r="H95" s="19"/>
      <c r="I95" s="2"/>
      <c r="J95" s="2">
        <f t="shared" si="2"/>
        <v>3.0492424242424241E-2</v>
      </c>
    </row>
    <row r="96" spans="1:10" x14ac:dyDescent="0.45">
      <c r="A96" s="1" t="s">
        <v>91</v>
      </c>
      <c r="B96" s="4">
        <v>0.7</v>
      </c>
      <c r="C96" s="36" t="s">
        <v>14</v>
      </c>
      <c r="D96" s="19"/>
      <c r="E96" s="2"/>
      <c r="F96" s="19"/>
      <c r="G96" s="2"/>
      <c r="H96" s="19"/>
      <c r="I96" s="2"/>
      <c r="J96" s="2">
        <f t="shared" si="2"/>
        <v>0.7</v>
      </c>
    </row>
    <row r="97" spans="1:10" x14ac:dyDescent="0.45">
      <c r="A97" s="1" t="s">
        <v>92</v>
      </c>
      <c r="B97" s="4">
        <v>1.2</v>
      </c>
      <c r="C97" s="36" t="s">
        <v>14</v>
      </c>
      <c r="D97" s="19"/>
      <c r="E97" s="2"/>
      <c r="F97" s="19"/>
      <c r="G97" s="2"/>
      <c r="H97" s="19"/>
      <c r="I97" s="2"/>
      <c r="J97" s="2">
        <f t="shared" si="2"/>
        <v>1.2</v>
      </c>
    </row>
    <row r="98" spans="1:10" x14ac:dyDescent="0.45">
      <c r="A98" s="1" t="s">
        <v>93</v>
      </c>
      <c r="B98" s="2">
        <v>2.2999999999999998</v>
      </c>
      <c r="C98" s="36" t="s">
        <v>14</v>
      </c>
      <c r="D98" s="19"/>
      <c r="E98" s="2"/>
      <c r="F98" s="19"/>
      <c r="G98" s="2"/>
      <c r="H98" s="19"/>
      <c r="I98" s="2"/>
      <c r="J98" s="2">
        <f t="shared" si="2"/>
        <v>2.2999999999999998</v>
      </c>
    </row>
    <row r="99" spans="1:10" x14ac:dyDescent="0.45">
      <c r="A99" s="1" t="s">
        <v>94</v>
      </c>
      <c r="B99" s="2">
        <v>1</v>
      </c>
      <c r="C99" s="36" t="s">
        <v>14</v>
      </c>
      <c r="D99" s="19"/>
      <c r="E99" s="2"/>
      <c r="F99" s="19"/>
      <c r="G99" s="2"/>
      <c r="H99" s="19"/>
      <c r="I99" s="2"/>
      <c r="J99" s="2">
        <f t="shared" si="2"/>
        <v>1</v>
      </c>
    </row>
    <row r="100" spans="1:10" x14ac:dyDescent="0.45">
      <c r="A100" s="1" t="s">
        <v>95</v>
      </c>
      <c r="B100" s="2">
        <v>1.1000000000000001</v>
      </c>
      <c r="C100" s="36" t="s">
        <v>14</v>
      </c>
      <c r="D100" s="19"/>
      <c r="E100" s="2"/>
      <c r="F100" s="19"/>
      <c r="G100" s="2"/>
      <c r="H100" s="19"/>
      <c r="I100" s="2"/>
      <c r="J100" s="2">
        <f t="shared" si="2"/>
        <v>1.1000000000000001</v>
      </c>
    </row>
    <row r="101" spans="1:10" x14ac:dyDescent="0.45">
      <c r="A101" s="1" t="s">
        <v>96</v>
      </c>
      <c r="B101" s="2">
        <v>0.8</v>
      </c>
      <c r="C101" s="36" t="s">
        <v>14</v>
      </c>
      <c r="D101" s="19"/>
      <c r="E101" s="2"/>
      <c r="F101" s="19"/>
      <c r="G101" s="2"/>
      <c r="H101" s="19"/>
      <c r="I101" s="2"/>
      <c r="J101" s="2">
        <f t="shared" si="2"/>
        <v>0.8</v>
      </c>
    </row>
    <row r="102" spans="1:10" x14ac:dyDescent="0.45">
      <c r="A102" s="3" t="s">
        <v>97</v>
      </c>
      <c r="B102" s="4">
        <v>4.9000000000000004</v>
      </c>
      <c r="C102" s="36" t="s">
        <v>14</v>
      </c>
      <c r="D102" s="19"/>
      <c r="E102" s="2"/>
      <c r="F102" s="19"/>
      <c r="G102" s="2"/>
      <c r="H102" s="19"/>
      <c r="I102" s="2"/>
      <c r="J102" s="2">
        <f t="shared" si="2"/>
        <v>4.9000000000000004</v>
      </c>
    </row>
    <row r="103" spans="1:10" x14ac:dyDescent="0.45">
      <c r="A103" s="1" t="s">
        <v>98</v>
      </c>
      <c r="B103" s="2">
        <v>2.9</v>
      </c>
      <c r="C103" s="36" t="s">
        <v>14</v>
      </c>
      <c r="D103" s="19"/>
      <c r="E103" s="2"/>
      <c r="F103" s="19"/>
      <c r="G103" s="2"/>
      <c r="H103" s="19"/>
      <c r="I103" s="2"/>
      <c r="J103" s="2">
        <f t="shared" si="2"/>
        <v>2.9</v>
      </c>
    </row>
    <row r="104" spans="1:10" x14ac:dyDescent="0.45">
      <c r="A104" s="1" t="s">
        <v>99</v>
      </c>
      <c r="B104" s="2">
        <v>1.1000000000000001</v>
      </c>
      <c r="C104" s="36" t="s">
        <v>14</v>
      </c>
      <c r="D104" s="19"/>
      <c r="E104" s="2"/>
      <c r="F104" s="19"/>
      <c r="G104" s="2"/>
      <c r="H104" s="19"/>
      <c r="I104" s="2"/>
      <c r="J104" s="2">
        <f t="shared" si="2"/>
        <v>1.1000000000000001</v>
      </c>
    </row>
    <row r="105" spans="1:10" ht="14.65" thickBot="1" x14ac:dyDescent="0.5">
      <c r="A105" s="13" t="s">
        <v>100</v>
      </c>
      <c r="B105" s="41">
        <v>1</v>
      </c>
      <c r="C105" s="37" t="s">
        <v>14</v>
      </c>
      <c r="D105" s="52"/>
      <c r="E105" s="41"/>
      <c r="F105" s="52"/>
      <c r="G105" s="41"/>
      <c r="H105" s="52"/>
      <c r="I105" s="41"/>
      <c r="J105" s="41">
        <f t="shared" si="2"/>
        <v>1</v>
      </c>
    </row>
    <row r="106" spans="1:10" x14ac:dyDescent="0.45">
      <c r="A106" s="20" t="s">
        <v>150</v>
      </c>
      <c r="B106" s="44">
        <f>SUM(B17:B105)</f>
        <v>149.64049242424247</v>
      </c>
      <c r="C106" s="44"/>
      <c r="D106" s="44"/>
      <c r="E106" s="44">
        <f>SUM(E17:E105)</f>
        <v>3.1</v>
      </c>
      <c r="F106" s="42"/>
      <c r="G106" s="44">
        <f>SUM(G17:G105)</f>
        <v>3.6</v>
      </c>
      <c r="H106" s="42"/>
      <c r="I106" s="44">
        <f>SUM(I17:I105)</f>
        <v>0</v>
      </c>
      <c r="J106" s="45">
        <f>SUM(J17:J105)</f>
        <v>142.94049242424245</v>
      </c>
    </row>
    <row r="107" spans="1:10" ht="14.65" thickBot="1" x14ac:dyDescent="0.5">
      <c r="A107" s="25" t="s">
        <v>148</v>
      </c>
      <c r="B107" s="46"/>
      <c r="C107" s="29"/>
      <c r="D107" s="27"/>
      <c r="E107" s="29"/>
      <c r="F107" s="43"/>
      <c r="G107" s="28"/>
      <c r="H107" s="43"/>
      <c r="I107" s="28"/>
      <c r="J107" s="53">
        <f>SUM(E106+G106+I106)/B106</f>
        <v>4.4773977226732035E-2</v>
      </c>
    </row>
    <row r="108" spans="1:10" x14ac:dyDescent="0.45">
      <c r="B108" s="47"/>
      <c r="D108" s="50"/>
      <c r="F108" s="50"/>
      <c r="G108" s="51"/>
      <c r="H108" s="50"/>
      <c r="I108" s="51"/>
      <c r="J108" s="47"/>
    </row>
    <row r="109" spans="1:10" x14ac:dyDescent="0.45">
      <c r="A109" s="17" t="s">
        <v>101</v>
      </c>
      <c r="B109" s="18">
        <v>0.8</v>
      </c>
      <c r="C109" s="40" t="s">
        <v>102</v>
      </c>
      <c r="D109" s="19"/>
      <c r="E109" s="18"/>
      <c r="F109" s="19"/>
      <c r="G109" s="18"/>
      <c r="H109" s="19"/>
      <c r="I109" s="18"/>
      <c r="J109" s="18">
        <f t="shared" si="2"/>
        <v>0.8</v>
      </c>
    </row>
    <row r="110" spans="1:10" x14ac:dyDescent="0.45">
      <c r="A110" s="1" t="s">
        <v>103</v>
      </c>
      <c r="B110" s="2">
        <v>1.6</v>
      </c>
      <c r="C110" s="36" t="s">
        <v>102</v>
      </c>
      <c r="D110" s="10"/>
      <c r="E110" s="2"/>
      <c r="F110" s="19"/>
      <c r="G110" s="2"/>
      <c r="H110" s="19"/>
      <c r="I110" s="2"/>
      <c r="J110" s="2">
        <f t="shared" si="2"/>
        <v>1.6</v>
      </c>
    </row>
    <row r="111" spans="1:10" x14ac:dyDescent="0.45">
      <c r="A111" s="1" t="s">
        <v>104</v>
      </c>
      <c r="B111" s="2">
        <v>0.5</v>
      </c>
      <c r="C111" s="36" t="s">
        <v>102</v>
      </c>
      <c r="D111" s="10"/>
      <c r="E111" s="2"/>
      <c r="F111" s="19"/>
      <c r="G111" s="2"/>
      <c r="H111" s="19"/>
      <c r="I111" s="2"/>
      <c r="J111" s="2">
        <f t="shared" si="2"/>
        <v>0.5</v>
      </c>
    </row>
    <row r="112" spans="1:10" x14ac:dyDescent="0.45">
      <c r="A112" s="1" t="s">
        <v>105</v>
      </c>
      <c r="B112" s="2">
        <v>2</v>
      </c>
      <c r="C112" s="36" t="s">
        <v>102</v>
      </c>
      <c r="D112" s="10"/>
      <c r="E112" s="2"/>
      <c r="F112" s="19"/>
      <c r="G112" s="2"/>
      <c r="H112" s="19"/>
      <c r="I112" s="2"/>
      <c r="J112" s="2">
        <f t="shared" si="2"/>
        <v>2</v>
      </c>
    </row>
    <row r="113" spans="1:10" x14ac:dyDescent="0.45">
      <c r="A113" s="1" t="s">
        <v>106</v>
      </c>
      <c r="B113" s="2">
        <v>0.4</v>
      </c>
      <c r="C113" s="36" t="s">
        <v>102</v>
      </c>
      <c r="D113" s="10"/>
      <c r="E113" s="2"/>
      <c r="F113" s="19"/>
      <c r="G113" s="2"/>
      <c r="H113" s="19"/>
      <c r="I113" s="2"/>
      <c r="J113" s="2">
        <f t="shared" si="2"/>
        <v>0.4</v>
      </c>
    </row>
    <row r="114" spans="1:10" x14ac:dyDescent="0.45">
      <c r="A114" s="1" t="s">
        <v>107</v>
      </c>
      <c r="B114" s="2">
        <v>3.2</v>
      </c>
      <c r="C114" s="36" t="s">
        <v>102</v>
      </c>
      <c r="D114" s="10"/>
      <c r="E114" s="2"/>
      <c r="F114" s="19"/>
      <c r="G114" s="2"/>
      <c r="H114" s="19"/>
      <c r="I114" s="2"/>
      <c r="J114" s="2">
        <f t="shared" si="2"/>
        <v>3.2</v>
      </c>
    </row>
    <row r="115" spans="1:10" x14ac:dyDescent="0.45">
      <c r="A115" s="1" t="s">
        <v>108</v>
      </c>
      <c r="B115" s="2">
        <v>0.4</v>
      </c>
      <c r="C115" s="36" t="s">
        <v>102</v>
      </c>
      <c r="D115" s="10"/>
      <c r="E115" s="2"/>
      <c r="F115" s="19"/>
      <c r="G115" s="2"/>
      <c r="H115" s="19"/>
      <c r="I115" s="2"/>
      <c r="J115" s="2">
        <f t="shared" si="2"/>
        <v>0.4</v>
      </c>
    </row>
    <row r="116" spans="1:10" x14ac:dyDescent="0.45">
      <c r="A116" s="1" t="s">
        <v>109</v>
      </c>
      <c r="B116" s="2">
        <v>0.2</v>
      </c>
      <c r="C116" s="36" t="s">
        <v>102</v>
      </c>
      <c r="D116" s="10"/>
      <c r="E116" s="2"/>
      <c r="F116" s="19"/>
      <c r="G116" s="2"/>
      <c r="H116" s="19"/>
      <c r="I116" s="2"/>
      <c r="J116" s="2">
        <f t="shared" si="2"/>
        <v>0.2</v>
      </c>
    </row>
    <row r="117" spans="1:10" x14ac:dyDescent="0.45">
      <c r="A117" s="1" t="s">
        <v>110</v>
      </c>
      <c r="B117" s="2">
        <v>3.1</v>
      </c>
      <c r="C117" s="36" t="s">
        <v>102</v>
      </c>
      <c r="D117" s="10"/>
      <c r="E117" s="2"/>
      <c r="F117" s="19"/>
      <c r="G117" s="2"/>
      <c r="H117" s="19"/>
      <c r="I117" s="2"/>
      <c r="J117" s="2">
        <f t="shared" si="2"/>
        <v>3.1</v>
      </c>
    </row>
    <row r="118" spans="1:10" x14ac:dyDescent="0.45">
      <c r="A118" s="1" t="s">
        <v>111</v>
      </c>
      <c r="B118" s="2">
        <v>1.3</v>
      </c>
      <c r="C118" s="36" t="s">
        <v>102</v>
      </c>
      <c r="D118" s="10"/>
      <c r="E118" s="2"/>
      <c r="F118" s="19"/>
      <c r="G118" s="2"/>
      <c r="H118" s="19"/>
      <c r="I118" s="2"/>
      <c r="J118" s="2">
        <f t="shared" si="2"/>
        <v>1.3</v>
      </c>
    </row>
    <row r="119" spans="1:10" x14ac:dyDescent="0.45">
      <c r="A119" s="1" t="s">
        <v>112</v>
      </c>
      <c r="B119" s="2">
        <v>0.3</v>
      </c>
      <c r="C119" s="36" t="s">
        <v>102</v>
      </c>
      <c r="D119" s="10"/>
      <c r="E119" s="2"/>
      <c r="F119" s="19"/>
      <c r="G119" s="2"/>
      <c r="H119" s="19"/>
      <c r="I119" s="2"/>
      <c r="J119" s="2">
        <f t="shared" si="2"/>
        <v>0.3</v>
      </c>
    </row>
    <row r="120" spans="1:10" x14ac:dyDescent="0.45">
      <c r="A120" s="1" t="s">
        <v>113</v>
      </c>
      <c r="B120" s="2">
        <v>0.7</v>
      </c>
      <c r="C120" s="36" t="s">
        <v>102</v>
      </c>
      <c r="D120" s="10"/>
      <c r="E120" s="2"/>
      <c r="F120" s="19"/>
      <c r="G120" s="2"/>
      <c r="H120" s="19"/>
      <c r="I120" s="2"/>
      <c r="J120" s="2">
        <f t="shared" si="2"/>
        <v>0.7</v>
      </c>
    </row>
    <row r="121" spans="1:10" x14ac:dyDescent="0.45">
      <c r="A121" s="1" t="s">
        <v>114</v>
      </c>
      <c r="B121" s="2">
        <v>3.6</v>
      </c>
      <c r="C121" s="36" t="s">
        <v>102</v>
      </c>
      <c r="D121" s="10"/>
      <c r="E121" s="2"/>
      <c r="F121" s="19"/>
      <c r="G121" s="2"/>
      <c r="H121" s="19"/>
      <c r="I121" s="2"/>
      <c r="J121" s="2">
        <f t="shared" si="2"/>
        <v>3.6</v>
      </c>
    </row>
    <row r="122" spans="1:10" x14ac:dyDescent="0.45">
      <c r="A122" s="1" t="s">
        <v>115</v>
      </c>
      <c r="B122" s="2">
        <v>0.7</v>
      </c>
      <c r="C122" s="36" t="s">
        <v>102</v>
      </c>
      <c r="D122" s="10"/>
      <c r="E122" s="2"/>
      <c r="F122" s="19"/>
      <c r="G122" s="2"/>
      <c r="H122" s="19"/>
      <c r="I122" s="2"/>
      <c r="J122" s="2">
        <f t="shared" si="2"/>
        <v>0.7</v>
      </c>
    </row>
    <row r="123" spans="1:10" x14ac:dyDescent="0.45">
      <c r="A123" s="1" t="s">
        <v>116</v>
      </c>
      <c r="B123" s="2">
        <v>0.5</v>
      </c>
      <c r="C123" s="36" t="s">
        <v>102</v>
      </c>
      <c r="D123" s="10"/>
      <c r="E123" s="2"/>
      <c r="F123" s="19"/>
      <c r="G123" s="2"/>
      <c r="H123" s="19"/>
      <c r="I123" s="2"/>
      <c r="J123" s="2">
        <f t="shared" si="2"/>
        <v>0.5</v>
      </c>
    </row>
    <row r="124" spans="1:10" x14ac:dyDescent="0.45">
      <c r="A124" s="1" t="s">
        <v>117</v>
      </c>
      <c r="B124" s="2">
        <v>1</v>
      </c>
      <c r="C124" s="36" t="s">
        <v>102</v>
      </c>
      <c r="D124" s="10"/>
      <c r="E124" s="2"/>
      <c r="F124" s="19"/>
      <c r="G124" s="2"/>
      <c r="H124" s="19"/>
      <c r="I124" s="2"/>
      <c r="J124" s="2">
        <f t="shared" si="2"/>
        <v>1</v>
      </c>
    </row>
    <row r="125" spans="1:10" x14ac:dyDescent="0.45">
      <c r="A125" s="1" t="s">
        <v>118</v>
      </c>
      <c r="B125" s="2">
        <v>0.5</v>
      </c>
      <c r="C125" s="36" t="s">
        <v>102</v>
      </c>
      <c r="D125" s="10"/>
      <c r="E125" s="2"/>
      <c r="F125" s="19"/>
      <c r="G125" s="2"/>
      <c r="H125" s="19"/>
      <c r="I125" s="2"/>
      <c r="J125" s="2">
        <f t="shared" si="2"/>
        <v>0.5</v>
      </c>
    </row>
    <row r="126" spans="1:10" x14ac:dyDescent="0.45">
      <c r="A126" s="1" t="s">
        <v>119</v>
      </c>
      <c r="B126" s="2">
        <v>2.6</v>
      </c>
      <c r="C126" s="36" t="s">
        <v>102</v>
      </c>
      <c r="D126" s="10"/>
      <c r="E126" s="2"/>
      <c r="F126" s="19"/>
      <c r="G126" s="2"/>
      <c r="H126" s="19"/>
      <c r="I126" s="2"/>
      <c r="J126" s="2">
        <f t="shared" si="2"/>
        <v>2.6</v>
      </c>
    </row>
    <row r="127" spans="1:10" x14ac:dyDescent="0.45">
      <c r="A127" s="1" t="s">
        <v>120</v>
      </c>
      <c r="B127" s="2">
        <v>2.2999999999999998</v>
      </c>
      <c r="C127" s="36" t="s">
        <v>102</v>
      </c>
      <c r="D127" s="10"/>
      <c r="E127" s="2"/>
      <c r="F127" s="19"/>
      <c r="G127" s="2"/>
      <c r="H127" s="19"/>
      <c r="I127" s="2"/>
      <c r="J127" s="2">
        <f t="shared" si="2"/>
        <v>2.2999999999999998</v>
      </c>
    </row>
    <row r="128" spans="1:10" x14ac:dyDescent="0.45">
      <c r="A128" s="1" t="s">
        <v>121</v>
      </c>
      <c r="B128" s="2">
        <v>0.2</v>
      </c>
      <c r="C128" s="36" t="s">
        <v>102</v>
      </c>
      <c r="D128" s="10"/>
      <c r="E128" s="2"/>
      <c r="F128" s="19"/>
      <c r="G128" s="2"/>
      <c r="H128" s="19"/>
      <c r="I128" s="2"/>
      <c r="J128" s="2">
        <f t="shared" si="2"/>
        <v>0.2</v>
      </c>
    </row>
    <row r="129" spans="1:10" x14ac:dyDescent="0.45">
      <c r="A129" s="1" t="s">
        <v>122</v>
      </c>
      <c r="B129" s="2">
        <v>1.4</v>
      </c>
      <c r="C129" s="36" t="s">
        <v>102</v>
      </c>
      <c r="D129" s="10"/>
      <c r="E129" s="2"/>
      <c r="F129" s="19"/>
      <c r="G129" s="2"/>
      <c r="H129" s="19"/>
      <c r="I129" s="2"/>
      <c r="J129" s="2">
        <f t="shared" si="2"/>
        <v>1.4</v>
      </c>
    </row>
    <row r="130" spans="1:10" x14ac:dyDescent="0.45">
      <c r="A130" s="1" t="s">
        <v>123</v>
      </c>
      <c r="B130" s="2">
        <v>1.5</v>
      </c>
      <c r="C130" s="36" t="s">
        <v>102</v>
      </c>
      <c r="D130" s="10"/>
      <c r="E130" s="2"/>
      <c r="F130" s="19"/>
      <c r="G130" s="2"/>
      <c r="H130" s="19"/>
      <c r="I130" s="2"/>
      <c r="J130" s="2">
        <f t="shared" si="2"/>
        <v>1.5</v>
      </c>
    </row>
    <row r="131" spans="1:10" x14ac:dyDescent="0.45">
      <c r="A131" s="1" t="s">
        <v>124</v>
      </c>
      <c r="B131" s="2">
        <v>1.3</v>
      </c>
      <c r="C131" s="36" t="s">
        <v>102</v>
      </c>
      <c r="D131" s="10"/>
      <c r="E131" s="2"/>
      <c r="F131" s="19"/>
      <c r="G131" s="2"/>
      <c r="H131" s="19"/>
      <c r="I131" s="2"/>
      <c r="J131" s="2">
        <f t="shared" si="2"/>
        <v>1.3</v>
      </c>
    </row>
    <row r="132" spans="1:10" x14ac:dyDescent="0.45">
      <c r="A132" s="1" t="s">
        <v>125</v>
      </c>
      <c r="B132" s="2">
        <v>4.9000000000000004</v>
      </c>
      <c r="C132" s="36" t="s">
        <v>102</v>
      </c>
      <c r="D132" s="10"/>
      <c r="E132" s="2"/>
      <c r="F132" s="19"/>
      <c r="G132" s="2"/>
      <c r="H132" s="19"/>
      <c r="I132" s="2"/>
      <c r="J132" s="2">
        <f t="shared" si="2"/>
        <v>4.9000000000000004</v>
      </c>
    </row>
    <row r="133" spans="1:10" x14ac:dyDescent="0.45">
      <c r="A133" s="1" t="s">
        <v>126</v>
      </c>
      <c r="B133" s="2">
        <v>2.2999999999999998</v>
      </c>
      <c r="C133" s="36" t="s">
        <v>102</v>
      </c>
      <c r="D133" s="10"/>
      <c r="E133" s="2"/>
      <c r="F133" s="19"/>
      <c r="G133" s="2"/>
      <c r="H133" s="19"/>
      <c r="I133" s="2"/>
      <c r="J133" s="2">
        <f t="shared" si="2"/>
        <v>2.2999999999999998</v>
      </c>
    </row>
    <row r="134" spans="1:10" x14ac:dyDescent="0.45">
      <c r="A134" s="1" t="s">
        <v>127</v>
      </c>
      <c r="B134" s="2">
        <v>0.5</v>
      </c>
      <c r="C134" s="36" t="s">
        <v>102</v>
      </c>
      <c r="D134" s="10"/>
      <c r="E134" s="2"/>
      <c r="F134" s="19"/>
      <c r="G134" s="2"/>
      <c r="H134" s="19"/>
      <c r="I134" s="2"/>
      <c r="J134" s="2">
        <f t="shared" si="2"/>
        <v>0.5</v>
      </c>
    </row>
    <row r="135" spans="1:10" x14ac:dyDescent="0.45">
      <c r="A135" s="1" t="s">
        <v>128</v>
      </c>
      <c r="B135" s="2">
        <v>0.3</v>
      </c>
      <c r="C135" s="36" t="s">
        <v>102</v>
      </c>
      <c r="D135" s="10"/>
      <c r="E135" s="2"/>
      <c r="F135" s="19"/>
      <c r="G135" s="2"/>
      <c r="H135" s="19"/>
      <c r="I135" s="2"/>
      <c r="J135" s="2">
        <f t="shared" si="2"/>
        <v>0.3</v>
      </c>
    </row>
    <row r="136" spans="1:10" x14ac:dyDescent="0.45">
      <c r="A136" s="1" t="s">
        <v>129</v>
      </c>
      <c r="B136" s="2">
        <v>0.3</v>
      </c>
      <c r="C136" s="36" t="s">
        <v>102</v>
      </c>
      <c r="D136" s="10"/>
      <c r="E136" s="2"/>
      <c r="F136" s="19"/>
      <c r="G136" s="2"/>
      <c r="H136" s="19"/>
      <c r="I136" s="2"/>
      <c r="J136" s="2">
        <f t="shared" si="2"/>
        <v>0.3</v>
      </c>
    </row>
    <row r="137" spans="1:10" x14ac:dyDescent="0.45">
      <c r="A137" s="1" t="s">
        <v>130</v>
      </c>
      <c r="B137" s="2">
        <v>4.4000000000000004</v>
      </c>
      <c r="C137" s="36" t="s">
        <v>102</v>
      </c>
      <c r="D137" s="10"/>
      <c r="E137" s="2"/>
      <c r="F137" s="19"/>
      <c r="G137" s="2"/>
      <c r="H137" s="19"/>
      <c r="I137" s="2"/>
      <c r="J137" s="2">
        <f t="shared" si="2"/>
        <v>4.4000000000000004</v>
      </c>
    </row>
    <row r="138" spans="1:10" x14ac:dyDescent="0.45">
      <c r="A138" s="1" t="s">
        <v>131</v>
      </c>
      <c r="B138" s="2">
        <v>0.3</v>
      </c>
      <c r="C138" s="36" t="s">
        <v>102</v>
      </c>
      <c r="D138" s="10"/>
      <c r="E138" s="2"/>
      <c r="F138" s="19"/>
      <c r="G138" s="2"/>
      <c r="H138" s="19"/>
      <c r="I138" s="2"/>
      <c r="J138" s="2">
        <f t="shared" si="2"/>
        <v>0.3</v>
      </c>
    </row>
    <row r="139" spans="1:10" x14ac:dyDescent="0.45">
      <c r="A139" s="1" t="s">
        <v>132</v>
      </c>
      <c r="B139" s="2">
        <v>0.5</v>
      </c>
      <c r="C139" s="36" t="s">
        <v>102</v>
      </c>
      <c r="D139" s="10"/>
      <c r="E139" s="2"/>
      <c r="F139" s="19"/>
      <c r="G139" s="2"/>
      <c r="H139" s="19"/>
      <c r="I139" s="2"/>
      <c r="J139" s="2">
        <f t="shared" si="2"/>
        <v>0.5</v>
      </c>
    </row>
    <row r="140" spans="1:10" x14ac:dyDescent="0.45">
      <c r="A140" s="1" t="s">
        <v>133</v>
      </c>
      <c r="B140" s="2">
        <v>2.4</v>
      </c>
      <c r="C140" s="36" t="s">
        <v>102</v>
      </c>
      <c r="D140" s="10"/>
      <c r="E140" s="2"/>
      <c r="F140" s="19"/>
      <c r="G140" s="2"/>
      <c r="H140" s="19"/>
      <c r="I140" s="2"/>
      <c r="J140" s="2">
        <f t="shared" si="2"/>
        <v>2.4</v>
      </c>
    </row>
    <row r="141" spans="1:10" x14ac:dyDescent="0.45">
      <c r="A141" s="1" t="s">
        <v>134</v>
      </c>
      <c r="B141" s="2">
        <v>2.2000000000000002</v>
      </c>
      <c r="C141" s="36" t="s">
        <v>102</v>
      </c>
      <c r="D141" s="10"/>
      <c r="E141" s="2"/>
      <c r="F141" s="19"/>
      <c r="G141" s="2"/>
      <c r="H141" s="19"/>
      <c r="I141" s="2"/>
      <c r="J141" s="2">
        <f t="shared" si="2"/>
        <v>2.2000000000000002</v>
      </c>
    </row>
    <row r="142" spans="1:10" x14ac:dyDescent="0.45">
      <c r="A142" s="1" t="s">
        <v>135</v>
      </c>
      <c r="B142" s="2">
        <v>5</v>
      </c>
      <c r="C142" s="36" t="s">
        <v>102</v>
      </c>
      <c r="D142" s="10">
        <v>46054</v>
      </c>
      <c r="E142" s="2">
        <v>2.2000000000000002</v>
      </c>
      <c r="F142" s="19">
        <v>46056</v>
      </c>
      <c r="G142" s="2">
        <v>1</v>
      </c>
      <c r="H142" s="19">
        <v>46093</v>
      </c>
      <c r="I142" s="2">
        <v>1.8</v>
      </c>
      <c r="J142" s="54">
        <f t="shared" si="2"/>
        <v>-2.2204460492503131E-16</v>
      </c>
    </row>
    <row r="143" spans="1:10" x14ac:dyDescent="0.45">
      <c r="A143" s="1" t="s">
        <v>136</v>
      </c>
      <c r="B143" s="2">
        <v>0.4</v>
      </c>
      <c r="C143" s="36" t="s">
        <v>102</v>
      </c>
      <c r="D143" s="10"/>
      <c r="E143" s="2"/>
      <c r="F143" s="19"/>
      <c r="G143" s="2"/>
      <c r="H143" s="19"/>
      <c r="I143" s="2"/>
      <c r="J143" s="2">
        <f t="shared" ref="J143:J148" si="3">SUM(B143-E143-G143-I143)</f>
        <v>0.4</v>
      </c>
    </row>
    <row r="144" spans="1:10" x14ac:dyDescent="0.45">
      <c r="A144" s="1" t="s">
        <v>137</v>
      </c>
      <c r="B144" s="2">
        <v>0.3</v>
      </c>
      <c r="C144" s="36" t="s">
        <v>102</v>
      </c>
      <c r="D144" s="10"/>
      <c r="E144" s="2"/>
      <c r="F144" s="19"/>
      <c r="G144" s="2"/>
      <c r="H144" s="19"/>
      <c r="I144" s="2"/>
      <c r="J144" s="2">
        <f t="shared" si="3"/>
        <v>0.3</v>
      </c>
    </row>
    <row r="145" spans="1:10" x14ac:dyDescent="0.45">
      <c r="A145" s="1" t="s">
        <v>138</v>
      </c>
      <c r="B145" s="2">
        <v>3.3</v>
      </c>
      <c r="C145" s="36" t="s">
        <v>102</v>
      </c>
      <c r="D145" s="10"/>
      <c r="E145" s="2"/>
      <c r="F145" s="19"/>
      <c r="G145" s="2"/>
      <c r="H145" s="19"/>
      <c r="I145" s="2"/>
      <c r="J145" s="2">
        <f t="shared" si="3"/>
        <v>3.3</v>
      </c>
    </row>
    <row r="146" spans="1:10" x14ac:dyDescent="0.45">
      <c r="A146" s="1" t="s">
        <v>139</v>
      </c>
      <c r="B146" s="2">
        <v>3.1</v>
      </c>
      <c r="C146" s="36" t="s">
        <v>102</v>
      </c>
      <c r="D146" s="10"/>
      <c r="E146" s="2"/>
      <c r="F146" s="19"/>
      <c r="G146" s="2"/>
      <c r="H146" s="19"/>
      <c r="I146" s="2"/>
      <c r="J146" s="2">
        <f t="shared" si="3"/>
        <v>3.1</v>
      </c>
    </row>
    <row r="147" spans="1:10" x14ac:dyDescent="0.45">
      <c r="A147" s="1" t="s">
        <v>140</v>
      </c>
      <c r="B147" s="2">
        <v>1</v>
      </c>
      <c r="C147" s="36" t="s">
        <v>102</v>
      </c>
      <c r="D147" s="10"/>
      <c r="E147" s="2"/>
      <c r="F147" s="19"/>
      <c r="G147" s="2"/>
      <c r="H147" s="19"/>
      <c r="I147" s="2"/>
      <c r="J147" s="2">
        <f t="shared" si="3"/>
        <v>1</v>
      </c>
    </row>
    <row r="148" spans="1:10" ht="14.65" thickBot="1" x14ac:dyDescent="0.5">
      <c r="A148" s="13" t="s">
        <v>141</v>
      </c>
      <c r="B148" s="41">
        <v>0.2</v>
      </c>
      <c r="C148" s="37" t="s">
        <v>142</v>
      </c>
      <c r="D148" s="15"/>
      <c r="E148" s="41"/>
      <c r="F148" s="52"/>
      <c r="G148" s="41"/>
      <c r="H148" s="52"/>
      <c r="I148" s="41"/>
      <c r="J148" s="41">
        <f t="shared" si="3"/>
        <v>0.2</v>
      </c>
    </row>
    <row r="149" spans="1:10" x14ac:dyDescent="0.45">
      <c r="A149" s="20" t="s">
        <v>151</v>
      </c>
      <c r="B149" s="44">
        <f>SUM(B109:B148)</f>
        <v>61.499999999999986</v>
      </c>
      <c r="C149" s="23"/>
      <c r="D149" s="22"/>
      <c r="E149" s="44">
        <f>SUM(E109:E148)</f>
        <v>2.2000000000000002</v>
      </c>
      <c r="F149" s="44"/>
      <c r="G149" s="44">
        <f t="shared" ref="G149:I149" si="4">SUM(G109:G148)</f>
        <v>1</v>
      </c>
      <c r="H149" s="44"/>
      <c r="I149" s="44">
        <f t="shared" si="4"/>
        <v>1.8</v>
      </c>
      <c r="J149" s="45">
        <f>SUM(J109:J148)</f>
        <v>56.499999999999986</v>
      </c>
    </row>
    <row r="150" spans="1:10" ht="14.65" thickBot="1" x14ac:dyDescent="0.5">
      <c r="A150" s="25" t="s">
        <v>152</v>
      </c>
      <c r="B150" s="46"/>
      <c r="C150" s="29"/>
      <c r="D150" s="27"/>
      <c r="E150" s="29"/>
      <c r="F150" s="29"/>
      <c r="G150" s="28"/>
      <c r="H150" s="29"/>
      <c r="I150" s="28"/>
      <c r="J150" s="53">
        <f>SUM(E149+G149+I149)/B149</f>
        <v>8.1300813008130093E-2</v>
      </c>
    </row>
    <row r="151" spans="1:10" ht="14.65" thickBot="1" x14ac:dyDescent="0.5">
      <c r="B151" s="47"/>
      <c r="D151" s="50"/>
      <c r="G151" s="51"/>
      <c r="I151" s="51"/>
      <c r="J151" s="47"/>
    </row>
    <row r="152" spans="1:10" x14ac:dyDescent="0.45">
      <c r="A152" s="58" t="s">
        <v>153</v>
      </c>
      <c r="B152" s="48">
        <f>SUM(B14+B106+B149)</f>
        <v>224.54049242424247</v>
      </c>
      <c r="C152" s="48"/>
      <c r="D152" s="48"/>
      <c r="E152" s="48">
        <f>SUM(E14+E106+E149)</f>
        <v>8.3000000000000007</v>
      </c>
      <c r="F152" s="48"/>
      <c r="G152" s="48">
        <f>SUM(G14+G106+G149)</f>
        <v>7.1</v>
      </c>
      <c r="H152" s="48"/>
      <c r="I152" s="48">
        <f>SUM(I14+I106+I149)</f>
        <v>2.8</v>
      </c>
      <c r="J152" s="55">
        <f>SUM(J14+J106+J149)</f>
        <v>206.34049242424243</v>
      </c>
    </row>
    <row r="153" spans="1:10" ht="14.65" thickBot="1" x14ac:dyDescent="0.5">
      <c r="A153" s="59" t="s">
        <v>148</v>
      </c>
      <c r="B153" s="49"/>
      <c r="C153" s="49"/>
      <c r="D153" s="49"/>
      <c r="E153" s="49"/>
      <c r="F153" s="49"/>
      <c r="G153" s="56"/>
      <c r="H153" s="49"/>
      <c r="I153" s="56"/>
      <c r="J153" s="57">
        <f>SUM(E152+G152+I152)/B152</f>
        <v>8.1054422761366665E-2</v>
      </c>
    </row>
  </sheetData>
  <pageMargins left="0.2" right="0.2" top="0.25" bottom="0.25" header="0.05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Genge</dc:creator>
  <cp:lastModifiedBy>Dennis Genge</cp:lastModifiedBy>
  <cp:lastPrinted>2026-01-19T16:00:40Z</cp:lastPrinted>
  <dcterms:created xsi:type="dcterms:W3CDTF">2026-01-16T22:39:41Z</dcterms:created>
  <dcterms:modified xsi:type="dcterms:W3CDTF">2026-01-19T16:01:20Z</dcterms:modified>
</cp:coreProperties>
</file>